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600" windowHeight="11760" activeTab="4"/>
  </bookViews>
  <sheets>
    <sheet name="FEVEREIRO" sheetId="1" r:id="rId1"/>
    <sheet name="MARÇO" sheetId="3" r:id="rId2"/>
    <sheet name="RESUMO_USO" sheetId="4" r:id="rId3"/>
    <sheet name="ABRIL" sheetId="5" r:id="rId4"/>
    <sheet name="RESUMO_ATO" sheetId="6" r:id="rId5"/>
  </sheets>
  <calcPr calcId="124519"/>
</workbook>
</file>

<file path=xl/calcChain.xml><?xml version="1.0" encoding="utf-8"?>
<calcChain xmlns="http://schemas.openxmlformats.org/spreadsheetml/2006/main">
  <c r="C52" i="6"/>
  <c r="C51"/>
  <c r="C49"/>
  <c r="C48"/>
  <c r="C47"/>
  <c r="C46"/>
  <c r="C45"/>
  <c r="C44"/>
  <c r="C43"/>
  <c r="C42"/>
  <c r="C41"/>
  <c r="C40"/>
  <c r="C38"/>
  <c r="C37"/>
  <c r="C36"/>
  <c r="C35"/>
  <c r="C34"/>
  <c r="C33"/>
  <c r="C32"/>
  <c r="C31"/>
  <c r="C30"/>
  <c r="C28"/>
  <c r="C27"/>
  <c r="C26"/>
  <c r="C25"/>
  <c r="C24"/>
  <c r="C23"/>
  <c r="C22"/>
  <c r="C21"/>
  <c r="C20"/>
  <c r="C19"/>
  <c r="C17"/>
  <c r="C16"/>
  <c r="C14"/>
  <c r="C13"/>
  <c r="C12"/>
  <c r="C11"/>
  <c r="C10"/>
  <c r="C9"/>
  <c r="C8"/>
  <c r="C7"/>
  <c r="C6"/>
  <c r="J50"/>
  <c r="J39"/>
  <c r="J29"/>
  <c r="J18"/>
  <c r="J15"/>
  <c r="J5"/>
  <c r="C58" i="4"/>
  <c r="C57"/>
  <c r="C56"/>
  <c r="C54"/>
  <c r="C53"/>
  <c r="C52"/>
  <c r="C51"/>
  <c r="C49"/>
  <c r="C48"/>
  <c r="C46"/>
  <c r="C45"/>
  <c r="C44"/>
  <c r="C43"/>
  <c r="C41"/>
  <c r="C40"/>
  <c r="C39"/>
  <c r="C38"/>
  <c r="C36"/>
  <c r="C35"/>
  <c r="C34"/>
  <c r="C33"/>
  <c r="C31"/>
  <c r="C30"/>
  <c r="C29"/>
  <c r="C28"/>
  <c r="C26"/>
  <c r="C25"/>
  <c r="C24"/>
  <c r="C23"/>
  <c r="C21"/>
  <c r="C20"/>
  <c r="C19"/>
  <c r="C18"/>
  <c r="C16"/>
  <c r="C15"/>
  <c r="C14"/>
  <c r="C13"/>
  <c r="C12"/>
  <c r="C10"/>
  <c r="C9"/>
  <c r="C8"/>
  <c r="C7"/>
  <c r="C6"/>
  <c r="J58"/>
  <c r="J55"/>
  <c r="J50"/>
  <c r="J47"/>
  <c r="J42"/>
  <c r="J37"/>
  <c r="J32"/>
  <c r="J27"/>
  <c r="J22"/>
  <c r="J17"/>
  <c r="J11"/>
  <c r="J5"/>
  <c r="C50" i="6"/>
  <c r="C39"/>
  <c r="C29"/>
  <c r="D50"/>
  <c r="D39"/>
  <c r="D29"/>
  <c r="D18"/>
  <c r="D15"/>
  <c r="D5"/>
  <c r="I50"/>
  <c r="H50"/>
  <c r="I39"/>
  <c r="H39"/>
  <c r="I29"/>
  <c r="H29"/>
  <c r="I18"/>
  <c r="H18"/>
  <c r="I15"/>
  <c r="H15"/>
  <c r="I5"/>
  <c r="H5"/>
  <c r="I55" i="4"/>
  <c r="I50"/>
  <c r="I47"/>
  <c r="I42"/>
  <c r="I37"/>
  <c r="I32"/>
  <c r="I27"/>
  <c r="I22"/>
  <c r="I17"/>
  <c r="I11"/>
  <c r="I5"/>
  <c r="H55"/>
  <c r="H50"/>
  <c r="H47"/>
  <c r="H42"/>
  <c r="H37"/>
  <c r="H32"/>
  <c r="H27"/>
  <c r="H22"/>
  <c r="H17"/>
  <c r="H11"/>
  <c r="H5"/>
  <c r="D11"/>
  <c r="D17"/>
  <c r="D22"/>
  <c r="D27"/>
  <c r="D32"/>
  <c r="D37"/>
  <c r="D42"/>
  <c r="D47"/>
  <c r="D50"/>
  <c r="D55"/>
  <c r="D5"/>
  <c r="G15" i="6"/>
  <c r="F15"/>
  <c r="E15"/>
  <c r="G18"/>
  <c r="F18"/>
  <c r="E18"/>
  <c r="G5"/>
  <c r="F5"/>
  <c r="E5"/>
  <c r="G29"/>
  <c r="F29"/>
  <c r="E29"/>
  <c r="G39"/>
  <c r="F39"/>
  <c r="E39"/>
  <c r="G50"/>
  <c r="F50"/>
  <c r="E50"/>
  <c r="C5"/>
  <c r="AG56" i="5"/>
  <c r="AF56"/>
  <c r="AE56"/>
  <c r="AD56"/>
  <c r="AC56"/>
  <c r="AB56"/>
  <c r="AA56"/>
  <c r="Z56"/>
  <c r="Y56"/>
  <c r="X56"/>
  <c r="W56"/>
  <c r="V56"/>
  <c r="U56"/>
  <c r="T56"/>
  <c r="S56"/>
  <c r="R56"/>
  <c r="Q56"/>
  <c r="P56"/>
  <c r="O56"/>
  <c r="N56"/>
  <c r="M56"/>
  <c r="L56"/>
  <c r="K56"/>
  <c r="J56"/>
  <c r="I56"/>
  <c r="H56"/>
  <c r="G56"/>
  <c r="F56"/>
  <c r="E56"/>
  <c r="D56"/>
  <c r="C56"/>
  <c r="C55"/>
  <c r="C54"/>
  <c r="C52"/>
  <c r="B52"/>
  <c r="C51"/>
  <c r="C50"/>
  <c r="C49"/>
  <c r="C47"/>
  <c r="B47"/>
  <c r="C46"/>
  <c r="C44"/>
  <c r="C43"/>
  <c r="C42"/>
  <c r="C41"/>
  <c r="B41"/>
  <c r="C39"/>
  <c r="C38"/>
  <c r="C37"/>
  <c r="C36"/>
  <c r="B36"/>
  <c r="C34"/>
  <c r="C33"/>
  <c r="C32"/>
  <c r="B32"/>
  <c r="C31"/>
  <c r="C29"/>
  <c r="C28"/>
  <c r="C27"/>
  <c r="B27"/>
  <c r="C26"/>
  <c r="C24"/>
  <c r="C23"/>
  <c r="C22"/>
  <c r="C21"/>
  <c r="B21"/>
  <c r="C19"/>
  <c r="C18"/>
  <c r="C17"/>
  <c r="C16"/>
  <c r="B16"/>
  <c r="C14"/>
  <c r="C13"/>
  <c r="C12"/>
  <c r="B12"/>
  <c r="C11"/>
  <c r="C10"/>
  <c r="C8"/>
  <c r="C7"/>
  <c r="B7"/>
  <c r="C6"/>
  <c r="C5"/>
  <c r="C4"/>
  <c r="G55" i="4"/>
  <c r="G50"/>
  <c r="G47"/>
  <c r="G42"/>
  <c r="G37"/>
  <c r="G32"/>
  <c r="G27"/>
  <c r="G22"/>
  <c r="G17"/>
  <c r="G11"/>
  <c r="G5"/>
  <c r="F55"/>
  <c r="F50"/>
  <c r="F47"/>
  <c r="F42"/>
  <c r="F37"/>
  <c r="F32"/>
  <c r="F27"/>
  <c r="F22"/>
  <c r="F17"/>
  <c r="F11"/>
  <c r="F5"/>
  <c r="E55"/>
  <c r="E47"/>
  <c r="E50"/>
  <c r="E42"/>
  <c r="E37"/>
  <c r="E32"/>
  <c r="E27"/>
  <c r="E22"/>
  <c r="E17"/>
  <c r="E11"/>
  <c r="E5"/>
  <c r="AF56" i="3"/>
  <c r="AG56"/>
  <c r="AH56"/>
  <c r="C4" i="1"/>
  <c r="B4"/>
  <c r="C5"/>
  <c r="C6"/>
  <c r="C7"/>
  <c r="C8"/>
  <c r="C10"/>
  <c r="C11"/>
  <c r="B11"/>
  <c r="C12"/>
  <c r="C13"/>
  <c r="C14"/>
  <c r="C16"/>
  <c r="C17"/>
  <c r="C18"/>
  <c r="C19"/>
  <c r="C21"/>
  <c r="C22"/>
  <c r="C23"/>
  <c r="B23"/>
  <c r="C24"/>
  <c r="C26"/>
  <c r="C27"/>
  <c r="C28"/>
  <c r="C29"/>
  <c r="C31"/>
  <c r="C32"/>
  <c r="B32"/>
  <c r="C33"/>
  <c r="B33"/>
  <c r="C34"/>
  <c r="C36"/>
  <c r="C37"/>
  <c r="C38"/>
  <c r="C39"/>
  <c r="C41"/>
  <c r="B41"/>
  <c r="C42"/>
  <c r="B42"/>
  <c r="C43"/>
  <c r="C44"/>
  <c r="C46"/>
  <c r="C47"/>
  <c r="C49"/>
  <c r="C50"/>
  <c r="C51"/>
  <c r="B51"/>
  <c r="C52"/>
  <c r="C54"/>
  <c r="B54"/>
  <c r="C55"/>
  <c r="D56"/>
  <c r="C56"/>
  <c r="E56"/>
  <c r="F56"/>
  <c r="G56"/>
  <c r="H56"/>
  <c r="I56"/>
  <c r="J56"/>
  <c r="K56"/>
  <c r="L56"/>
  <c r="M56"/>
  <c r="N56"/>
  <c r="O56"/>
  <c r="P56"/>
  <c r="Q56"/>
  <c r="R56"/>
  <c r="S56"/>
  <c r="T56"/>
  <c r="U56"/>
  <c r="V56"/>
  <c r="W56"/>
  <c r="X56"/>
  <c r="Y56"/>
  <c r="Z56"/>
  <c r="AA56"/>
  <c r="AB56"/>
  <c r="AC56"/>
  <c r="AD56"/>
  <c r="AE56"/>
  <c r="C4" i="3"/>
  <c r="C5"/>
  <c r="C6"/>
  <c r="C7"/>
  <c r="C8"/>
  <c r="C10"/>
  <c r="C11"/>
  <c r="C12"/>
  <c r="C13"/>
  <c r="C14"/>
  <c r="C16"/>
  <c r="C17"/>
  <c r="C18"/>
  <c r="C19"/>
  <c r="C21"/>
  <c r="C22"/>
  <c r="C23"/>
  <c r="C24"/>
  <c r="C26"/>
  <c r="C27"/>
  <c r="C28"/>
  <c r="C29"/>
  <c r="C31"/>
  <c r="C32"/>
  <c r="C33"/>
  <c r="C34"/>
  <c r="C36"/>
  <c r="C37"/>
  <c r="C38"/>
  <c r="C39"/>
  <c r="C41"/>
  <c r="C42"/>
  <c r="C43"/>
  <c r="C44"/>
  <c r="C46"/>
  <c r="C47"/>
  <c r="C49"/>
  <c r="C50"/>
  <c r="C51"/>
  <c r="C52"/>
  <c r="C54"/>
  <c r="C55"/>
  <c r="D56"/>
  <c r="E56"/>
  <c r="F56"/>
  <c r="G56"/>
  <c r="H56"/>
  <c r="I56"/>
  <c r="J56"/>
  <c r="K56"/>
  <c r="L56"/>
  <c r="M56"/>
  <c r="N56"/>
  <c r="O56"/>
  <c r="P56"/>
  <c r="Q56"/>
  <c r="R56"/>
  <c r="S56"/>
  <c r="T56"/>
  <c r="U56"/>
  <c r="V56"/>
  <c r="W56"/>
  <c r="X56"/>
  <c r="Y56"/>
  <c r="Z56"/>
  <c r="AA56"/>
  <c r="AB56"/>
  <c r="AC56"/>
  <c r="AD56"/>
  <c r="AE56"/>
  <c r="B53" i="1"/>
  <c r="B50"/>
  <c r="B39"/>
  <c r="B29"/>
  <c r="B19"/>
  <c r="B10"/>
  <c r="B38"/>
  <c r="B28"/>
  <c r="B18"/>
  <c r="B8"/>
  <c r="B3"/>
  <c r="B47"/>
  <c r="B37"/>
  <c r="B27"/>
  <c r="B17"/>
  <c r="B7"/>
  <c r="B21"/>
  <c r="B20"/>
  <c r="B34"/>
  <c r="B13"/>
  <c r="B22"/>
  <c r="B31"/>
  <c r="B44"/>
  <c r="B49"/>
  <c r="B12"/>
  <c r="B43"/>
  <c r="B40"/>
  <c r="B52"/>
  <c r="B46"/>
  <c r="B45"/>
  <c r="B36"/>
  <c r="B26"/>
  <c r="B16"/>
  <c r="B6"/>
  <c r="B55"/>
  <c r="B24"/>
  <c r="B14"/>
  <c r="B5"/>
  <c r="B48"/>
  <c r="B15"/>
  <c r="B25"/>
  <c r="B30"/>
  <c r="B35"/>
  <c r="B9"/>
  <c r="C56" i="3"/>
  <c r="B4"/>
  <c r="B19"/>
  <c r="B34"/>
  <c r="B32"/>
  <c r="B42"/>
  <c r="B39"/>
  <c r="B51"/>
  <c r="B14"/>
  <c r="B5"/>
  <c r="B44"/>
  <c r="B7"/>
  <c r="B55"/>
  <c r="B27"/>
  <c r="B46"/>
  <c r="B22"/>
  <c r="B16"/>
  <c r="B47"/>
  <c r="B21"/>
  <c r="B26"/>
  <c r="B41"/>
  <c r="B49"/>
  <c r="B17"/>
  <c r="B28"/>
  <c r="B54"/>
  <c r="B53"/>
  <c r="B18"/>
  <c r="B37"/>
  <c r="B38"/>
  <c r="B12"/>
  <c r="B13"/>
  <c r="B43"/>
  <c r="B33"/>
  <c r="B6"/>
  <c r="B52"/>
  <c r="B50"/>
  <c r="B23"/>
  <c r="B31"/>
  <c r="B36"/>
  <c r="B8"/>
  <c r="B24"/>
  <c r="B11"/>
  <c r="B29"/>
  <c r="B10"/>
  <c r="B3"/>
  <c r="B48"/>
  <c r="B30"/>
  <c r="B40"/>
  <c r="B20"/>
  <c r="B15"/>
  <c r="B25"/>
  <c r="B35"/>
  <c r="B9"/>
  <c r="B45"/>
  <c r="B51" i="5"/>
  <c r="B49"/>
  <c r="B48"/>
  <c r="B44"/>
  <c r="B42"/>
  <c r="B40"/>
  <c r="B33"/>
  <c r="B31"/>
  <c r="B24"/>
  <c r="B22"/>
  <c r="B13"/>
  <c r="B11"/>
  <c r="B46"/>
  <c r="B45"/>
  <c r="B37"/>
  <c r="B28"/>
  <c r="B19"/>
  <c r="B6"/>
  <c r="B55"/>
  <c r="B39"/>
  <c r="B26"/>
  <c r="B25"/>
  <c r="B17"/>
  <c r="B8"/>
  <c r="B4"/>
  <c r="B15"/>
  <c r="B20"/>
  <c r="B5"/>
  <c r="B10"/>
  <c r="B14"/>
  <c r="B29"/>
  <c r="B34"/>
  <c r="B50"/>
  <c r="B18"/>
  <c r="B23"/>
  <c r="B38"/>
  <c r="B35"/>
  <c r="B43"/>
  <c r="B54"/>
  <c r="B53"/>
  <c r="B30"/>
  <c r="B9"/>
  <c r="B3"/>
  <c r="E53" i="6"/>
  <c r="F53"/>
  <c r="G53"/>
  <c r="C15"/>
  <c r="C18"/>
  <c r="D58" i="4"/>
  <c r="F58"/>
  <c r="C5"/>
  <c r="C50"/>
  <c r="C55"/>
  <c r="E58"/>
  <c r="G58"/>
  <c r="C11"/>
  <c r="C17"/>
  <c r="C22"/>
  <c r="C32"/>
  <c r="C37"/>
  <c r="C42"/>
  <c r="C27"/>
  <c r="C47"/>
  <c r="D53" i="6"/>
  <c r="I53"/>
  <c r="H53"/>
  <c r="I58" i="4"/>
  <c r="H58"/>
  <c r="B30"/>
  <c r="C53" i="6"/>
  <c r="B41"/>
  <c r="B34"/>
  <c r="B10"/>
  <c r="B35"/>
  <c r="B46"/>
  <c r="J53"/>
  <c r="B49" i="4"/>
  <c r="B18"/>
  <c r="B9"/>
  <c r="B39"/>
  <c r="B6"/>
  <c r="B43"/>
  <c r="B44"/>
  <c r="B52"/>
  <c r="B33"/>
  <c r="B25"/>
  <c r="B57"/>
  <c r="B10"/>
  <c r="B54"/>
  <c r="B23"/>
  <c r="B15"/>
  <c r="B14"/>
  <c r="B41"/>
  <c r="B34"/>
  <c r="B36"/>
  <c r="B35"/>
  <c r="B45"/>
  <c r="B7"/>
  <c r="B8"/>
  <c r="B16"/>
  <c r="B26"/>
  <c r="B19"/>
  <c r="B20"/>
  <c r="B53"/>
  <c r="B46"/>
  <c r="B40"/>
  <c r="B38"/>
  <c r="B28"/>
  <c r="B58"/>
  <c r="B31"/>
  <c r="B21"/>
  <c r="B56"/>
  <c r="B13"/>
  <c r="B12"/>
  <c r="B24"/>
  <c r="B51"/>
  <c r="B48"/>
  <c r="B47"/>
  <c r="B29"/>
  <c r="B27" i="6"/>
  <c r="B49"/>
  <c r="B20"/>
  <c r="B39"/>
  <c r="B29"/>
  <c r="B33"/>
  <c r="B14"/>
  <c r="B36"/>
  <c r="B11"/>
  <c r="B6"/>
  <c r="B25"/>
  <c r="B9"/>
  <c r="B22"/>
  <c r="B30"/>
  <c r="B42"/>
  <c r="B31"/>
  <c r="B44"/>
  <c r="B43"/>
  <c r="B51"/>
  <c r="B17"/>
  <c r="B16"/>
  <c r="B21"/>
  <c r="B12"/>
  <c r="B23"/>
  <c r="B19"/>
  <c r="B47"/>
  <c r="B37"/>
  <c r="B40"/>
  <c r="B5"/>
  <c r="B28"/>
  <c r="B18"/>
  <c r="B24"/>
  <c r="B52"/>
  <c r="B53"/>
  <c r="B8"/>
  <c r="B50"/>
  <c r="B7"/>
  <c r="B26"/>
  <c r="B48"/>
  <c r="B38"/>
  <c r="B32"/>
  <c r="B15"/>
  <c r="B45"/>
  <c r="B13"/>
  <c r="B42" i="4"/>
  <c r="B50"/>
  <c r="B27"/>
  <c r="B17"/>
  <c r="B32"/>
  <c r="B37"/>
  <c r="B5"/>
  <c r="B55"/>
  <c r="B11"/>
  <c r="B22"/>
</calcChain>
</file>

<file path=xl/sharedStrings.xml><?xml version="1.0" encoding="utf-8"?>
<sst xmlns="http://schemas.openxmlformats.org/spreadsheetml/2006/main" count="371" uniqueCount="46">
  <si>
    <t>Poço Tubular</t>
  </si>
  <si>
    <t>Licença de Perfuração</t>
  </si>
  <si>
    <t>Outorga de Direito de Uso</t>
  </si>
  <si>
    <t>Dispensa de Outorga</t>
  </si>
  <si>
    <t>Poços freáticos</t>
  </si>
  <si>
    <t>Implantação de Empreendimento</t>
  </si>
  <si>
    <t>Captação Superficial</t>
  </si>
  <si>
    <t>Travessias</t>
  </si>
  <si>
    <t>Reservação</t>
  </si>
  <si>
    <t>Lançamento</t>
  </si>
  <si>
    <t>Barramento</t>
  </si>
  <si>
    <t>Dique</t>
  </si>
  <si>
    <t>Indeferimento</t>
  </si>
  <si>
    <t>Desassoreamento</t>
  </si>
  <si>
    <t>Canalização</t>
  </si>
  <si>
    <t>FEVEREIRO/2017</t>
  </si>
  <si>
    <t>Despacho ( serviço)</t>
  </si>
  <si>
    <t>Proteção de Leito/Margem</t>
  </si>
  <si>
    <t>Total Geral mês/dia</t>
  </si>
  <si>
    <t>TOTAIS</t>
  </si>
  <si>
    <t>ESTATÍSTICA DE USOS E INTERFERÊNCIAS EM RECURSOS HÍDRICOS</t>
  </si>
  <si>
    <t>D</t>
  </si>
  <si>
    <t>S</t>
  </si>
  <si>
    <t>%</t>
  </si>
  <si>
    <r>
      <t xml:space="preserve">OBSERVAÇÃO:        </t>
    </r>
    <r>
      <rPr>
        <sz val="11"/>
        <color indexed="8"/>
        <rFont val="Calibri"/>
        <family val="2"/>
      </rPr>
      <t>D=domingo</t>
    </r>
    <r>
      <rPr>
        <sz val="11"/>
        <color theme="1"/>
        <rFont val="Calibri"/>
        <family val="2"/>
        <scheme val="minor"/>
      </rPr>
      <t xml:space="preserve">    S= segunda-feira, não há publicação.</t>
    </r>
  </si>
  <si>
    <t>MARÇO/2017</t>
  </si>
  <si>
    <t>FEVER.</t>
  </si>
  <si>
    <t>MARÇO</t>
  </si>
  <si>
    <t>ACUMUL</t>
  </si>
  <si>
    <t>2017</t>
  </si>
  <si>
    <t>ABRIL</t>
  </si>
  <si>
    <t>Total Geral</t>
  </si>
  <si>
    <t>ABRIL/2017</t>
  </si>
  <si>
    <t>Poço Profundo</t>
  </si>
  <si>
    <t>Poço Freático</t>
  </si>
  <si>
    <t>Diques</t>
  </si>
  <si>
    <r>
      <t xml:space="preserve">ESTATÍSTICA DE USOS E INTERFERÊNCIAS EM RECURSOS HÍDRICOS - </t>
    </r>
    <r>
      <rPr>
        <b/>
        <sz val="11"/>
        <color indexed="54"/>
        <rFont val="Calibri"/>
        <family val="2"/>
      </rPr>
      <t>POR TIPO DE USO/INTERFERÊNCIA</t>
    </r>
  </si>
  <si>
    <r>
      <t xml:space="preserve">ESTATÍSTICA DE USOS E INTERFERÊNCIAS EM RECURSOS HÍDRICOS - </t>
    </r>
    <r>
      <rPr>
        <b/>
        <sz val="11"/>
        <color indexed="57"/>
        <rFont val="Calibri"/>
        <family val="2"/>
      </rPr>
      <t>POR TIPO DE ATO</t>
    </r>
  </si>
  <si>
    <t>JANEI.</t>
  </si>
  <si>
    <t>MAIO</t>
  </si>
  <si>
    <t>JUNHO</t>
  </si>
  <si>
    <t>atualizado até 30/junho</t>
  </si>
  <si>
    <t>ESTATÍSTICA DE USOS E INTERFERÊNCIAS EM RECURSOS HÍDRICOS - POR TIPO DE USO/INTERFERÊNCIA</t>
  </si>
  <si>
    <t>ESTATÍSTICA DE USOS E INTERFERÊNCIAS EM RECURSOS HÍDRICOS - POR TIPO DE ATO</t>
  </si>
  <si>
    <t>JULHO</t>
  </si>
  <si>
    <t>atualizado até 31/juLho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</si>
</sst>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68" formatCode="0.0"/>
    <numFmt numFmtId="169" formatCode="#,##0_ ;\-#,##0\ "/>
    <numFmt numFmtId="170" formatCode="#,##0.0"/>
  </numFmts>
  <fonts count="13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23"/>
      <name val="Calibri"/>
      <family val="2"/>
    </font>
    <font>
      <sz val="11"/>
      <name val="Calibri"/>
      <family val="2"/>
    </font>
    <font>
      <b/>
      <sz val="11"/>
      <color indexed="10"/>
      <name val="Calibri"/>
      <family val="2"/>
    </font>
    <font>
      <b/>
      <sz val="11"/>
      <color indexed="54"/>
      <name val="Calibri"/>
      <family val="2"/>
    </font>
    <font>
      <b/>
      <sz val="11"/>
      <color indexed="57"/>
      <name val="Calibri"/>
      <family val="2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</font>
    <font>
      <i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</fills>
  <borders count="5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61">
    <xf numFmtId="0" fontId="0" fillId="0" borderId="0" xfId="0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/>
    <xf numFmtId="0" fontId="4" fillId="0" borderId="3" xfId="0" applyFont="1" applyBorder="1"/>
    <xf numFmtId="0" fontId="4" fillId="0" borderId="4" xfId="0" applyFont="1" applyBorder="1"/>
    <xf numFmtId="0" fontId="4" fillId="0" borderId="5" xfId="0" applyFont="1" applyBorder="1"/>
    <xf numFmtId="0" fontId="4" fillId="0" borderId="6" xfId="0" applyFont="1" applyBorder="1"/>
    <xf numFmtId="0" fontId="4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0" fillId="0" borderId="11" xfId="0" applyBorder="1" applyAlignment="1">
      <alignment horizontal="center"/>
    </xf>
    <xf numFmtId="0" fontId="4" fillId="0" borderId="12" xfId="0" applyFont="1" applyBorder="1"/>
    <xf numFmtId="0" fontId="4" fillId="0" borderId="13" xfId="0" applyFont="1" applyBorder="1"/>
    <xf numFmtId="0" fontId="4" fillId="0" borderId="14" xfId="0" applyFont="1" applyBorder="1"/>
    <xf numFmtId="0" fontId="4" fillId="0" borderId="15" xfId="0" applyFont="1" applyBorder="1"/>
    <xf numFmtId="0" fontId="0" fillId="0" borderId="15" xfId="0" applyBorder="1"/>
    <xf numFmtId="49" fontId="3" fillId="0" borderId="16" xfId="0" applyNumberFormat="1" applyFont="1" applyBorder="1" applyAlignment="1">
      <alignment horizontal="center"/>
    </xf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2" borderId="20" xfId="0" applyFill="1" applyBorder="1"/>
    <xf numFmtId="0" fontId="3" fillId="0" borderId="20" xfId="0" applyFont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/>
    <xf numFmtId="0" fontId="0" fillId="0" borderId="23" xfId="0" applyBorder="1"/>
    <xf numFmtId="0" fontId="3" fillId="0" borderId="24" xfId="0" applyFont="1" applyBorder="1"/>
    <xf numFmtId="0" fontId="5" fillId="3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4" borderId="25" xfId="0" applyFill="1" applyBorder="1"/>
    <xf numFmtId="0" fontId="4" fillId="4" borderId="26" xfId="0" applyFont="1" applyFill="1" applyBorder="1"/>
    <xf numFmtId="0" fontId="4" fillId="4" borderId="27" xfId="0" applyFont="1" applyFill="1" applyBorder="1"/>
    <xf numFmtId="0" fontId="4" fillId="4" borderId="28" xfId="0" applyFont="1" applyFill="1" applyBorder="1"/>
    <xf numFmtId="0" fontId="0" fillId="4" borderId="25" xfId="0" applyFill="1" applyBorder="1"/>
    <xf numFmtId="0" fontId="4" fillId="4" borderId="29" xfId="0" applyFont="1" applyFill="1" applyBorder="1"/>
    <xf numFmtId="0" fontId="4" fillId="4" borderId="30" xfId="0" applyFont="1" applyFill="1" applyBorder="1"/>
    <xf numFmtId="0" fontId="4" fillId="4" borderId="31" xfId="0" applyFont="1" applyFill="1" applyBorder="1"/>
    <xf numFmtId="0" fontId="4" fillId="4" borderId="11" xfId="0" applyFont="1" applyFill="1" applyBorder="1"/>
    <xf numFmtId="0" fontId="4" fillId="4" borderId="1" xfId="0" applyFont="1" applyFill="1" applyBorder="1"/>
    <xf numFmtId="0" fontId="4" fillId="4" borderId="32" xfId="0" applyFont="1" applyFill="1" applyBorder="1"/>
    <xf numFmtId="0" fontId="3" fillId="0" borderId="20" xfId="0" applyFont="1" applyBorder="1" applyAlignment="1"/>
    <xf numFmtId="1" fontId="0" fillId="5" borderId="17" xfId="0" applyNumberFormat="1" applyFill="1" applyBorder="1" applyAlignment="1">
      <alignment horizontal="center"/>
    </xf>
    <xf numFmtId="1" fontId="5" fillId="5" borderId="17" xfId="0" applyNumberFormat="1" applyFont="1" applyFill="1" applyBorder="1" applyAlignment="1">
      <alignment horizontal="center"/>
    </xf>
    <xf numFmtId="49" fontId="3" fillId="5" borderId="16" xfId="0" applyNumberFormat="1" applyFont="1" applyFill="1" applyBorder="1" applyAlignment="1">
      <alignment horizontal="center"/>
    </xf>
    <xf numFmtId="1" fontId="0" fillId="5" borderId="23" xfId="0" applyNumberFormat="1" applyFill="1" applyBorder="1" applyAlignment="1">
      <alignment horizontal="center"/>
    </xf>
    <xf numFmtId="1" fontId="5" fillId="5" borderId="23" xfId="0" applyNumberFormat="1" applyFont="1" applyFill="1" applyBorder="1" applyAlignment="1">
      <alignment horizontal="center"/>
    </xf>
    <xf numFmtId="0" fontId="0" fillId="4" borderId="33" xfId="0" applyFill="1" applyBorder="1"/>
    <xf numFmtId="1" fontId="3" fillId="4" borderId="34" xfId="0" applyNumberFormat="1" applyFont="1" applyFill="1" applyBorder="1" applyAlignment="1">
      <alignment horizontal="center"/>
    </xf>
    <xf numFmtId="1" fontId="3" fillId="4" borderId="0" xfId="0" applyNumberFormat="1" applyFont="1" applyFill="1" applyBorder="1" applyAlignment="1">
      <alignment horizontal="center"/>
    </xf>
    <xf numFmtId="0" fontId="3" fillId="4" borderId="34" xfId="0" applyFont="1" applyFill="1" applyBorder="1"/>
    <xf numFmtId="0" fontId="3" fillId="4" borderId="35" xfId="0" applyFont="1" applyFill="1" applyBorder="1"/>
    <xf numFmtId="0" fontId="3" fillId="4" borderId="16" xfId="0" applyFont="1" applyFill="1" applyBorder="1"/>
    <xf numFmtId="0" fontId="3" fillId="0" borderId="1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0" fillId="3" borderId="32" xfId="0" applyFill="1" applyBorder="1" applyAlignment="1">
      <alignment horizontal="center"/>
    </xf>
    <xf numFmtId="0" fontId="4" fillId="4" borderId="36" xfId="0" applyFont="1" applyFill="1" applyBorder="1"/>
    <xf numFmtId="0" fontId="4" fillId="0" borderId="37" xfId="0" applyFont="1" applyBorder="1"/>
    <xf numFmtId="0" fontId="4" fillId="0" borderId="38" xfId="0" applyFont="1" applyBorder="1"/>
    <xf numFmtId="0" fontId="4" fillId="0" borderId="39" xfId="0" applyFont="1" applyBorder="1"/>
    <xf numFmtId="0" fontId="4" fillId="4" borderId="40" xfId="0" applyFont="1" applyFill="1" applyBorder="1"/>
    <xf numFmtId="0" fontId="4" fillId="4" borderId="41" xfId="0" applyFont="1" applyFill="1" applyBorder="1"/>
    <xf numFmtId="0" fontId="4" fillId="0" borderId="42" xfId="0" applyFont="1" applyBorder="1"/>
    <xf numFmtId="0" fontId="0" fillId="0" borderId="24" xfId="0" applyBorder="1"/>
    <xf numFmtId="0" fontId="0" fillId="6" borderId="43" xfId="0" applyFill="1" applyBorder="1" applyAlignment="1">
      <alignment horizontal="center"/>
    </xf>
    <xf numFmtId="0" fontId="0" fillId="6" borderId="44" xfId="0" applyFill="1" applyBorder="1" applyAlignment="1">
      <alignment horizontal="center"/>
    </xf>
    <xf numFmtId="0" fontId="4" fillId="0" borderId="45" xfId="0" applyFont="1" applyBorder="1"/>
    <xf numFmtId="0" fontId="0" fillId="0" borderId="45" xfId="0" applyBorder="1"/>
    <xf numFmtId="0" fontId="0" fillId="0" borderId="46" xfId="0" applyBorder="1"/>
    <xf numFmtId="0" fontId="0" fillId="0" borderId="41" xfId="0" applyBorder="1" applyAlignment="1">
      <alignment horizontal="center"/>
    </xf>
    <xf numFmtId="0" fontId="10" fillId="0" borderId="37" xfId="0" applyFont="1" applyBorder="1"/>
    <xf numFmtId="0" fontId="10" fillId="0" borderId="38" xfId="0" applyFont="1" applyBorder="1"/>
    <xf numFmtId="0" fontId="0" fillId="0" borderId="21" xfId="0" applyBorder="1"/>
    <xf numFmtId="0" fontId="0" fillId="0" borderId="3" xfId="0" applyBorder="1"/>
    <xf numFmtId="0" fontId="3" fillId="0" borderId="43" xfId="0" applyFont="1" applyBorder="1" applyAlignment="1">
      <alignment horizontal="center"/>
    </xf>
    <xf numFmtId="0" fontId="1" fillId="3" borderId="43" xfId="0" applyFont="1" applyFill="1" applyBorder="1" applyAlignment="1">
      <alignment horizontal="center"/>
    </xf>
    <xf numFmtId="0" fontId="0" fillId="3" borderId="43" xfId="0" applyFill="1" applyBorder="1" applyAlignment="1">
      <alignment horizontal="center"/>
    </xf>
    <xf numFmtId="0" fontId="0" fillId="0" borderId="7" xfId="0" applyBorder="1"/>
    <xf numFmtId="0" fontId="0" fillId="0" borderId="4" xfId="0" applyBorder="1"/>
    <xf numFmtId="0" fontId="0" fillId="0" borderId="8" xfId="0" applyBorder="1"/>
    <xf numFmtId="0" fontId="4" fillId="0" borderId="1" xfId="0" applyFont="1" applyBorder="1"/>
    <xf numFmtId="0" fontId="0" fillId="0" borderId="1" xfId="0" applyBorder="1"/>
    <xf numFmtId="0" fontId="0" fillId="0" borderId="32" xfId="0" applyBorder="1"/>
    <xf numFmtId="0" fontId="3" fillId="0" borderId="0" xfId="0" applyFont="1" applyBorder="1" applyAlignment="1">
      <alignment horizontal="center"/>
    </xf>
    <xf numFmtId="0" fontId="9" fillId="4" borderId="25" xfId="0" applyFont="1" applyFill="1" applyBorder="1"/>
    <xf numFmtId="0" fontId="9" fillId="7" borderId="25" xfId="0" applyFont="1" applyFill="1" applyBorder="1"/>
    <xf numFmtId="0" fontId="0" fillId="0" borderId="47" xfId="0" applyBorder="1"/>
    <xf numFmtId="0" fontId="9" fillId="7" borderId="48" xfId="0" applyFont="1" applyFill="1" applyBorder="1"/>
    <xf numFmtId="0" fontId="0" fillId="2" borderId="17" xfId="0" applyFill="1" applyBorder="1"/>
    <xf numFmtId="0" fontId="9" fillId="4" borderId="48" xfId="0" applyFont="1" applyFill="1" applyBorder="1"/>
    <xf numFmtId="168" fontId="3" fillId="4" borderId="35" xfId="0" applyNumberFormat="1" applyFont="1" applyFill="1" applyBorder="1" applyAlignment="1">
      <alignment horizontal="center"/>
    </xf>
    <xf numFmtId="168" fontId="0" fillId="5" borderId="17" xfId="0" applyNumberFormat="1" applyFill="1" applyBorder="1" applyAlignment="1">
      <alignment horizontal="center"/>
    </xf>
    <xf numFmtId="168" fontId="3" fillId="4" borderId="34" xfId="0" applyNumberFormat="1" applyFont="1" applyFill="1" applyBorder="1" applyAlignment="1">
      <alignment horizontal="center"/>
    </xf>
    <xf numFmtId="168" fontId="0" fillId="5" borderId="19" xfId="0" applyNumberFormat="1" applyFill="1" applyBorder="1" applyAlignment="1">
      <alignment horizontal="center"/>
    </xf>
    <xf numFmtId="168" fontId="3" fillId="4" borderId="48" xfId="0" applyNumberFormat="1" applyFont="1" applyFill="1" applyBorder="1" applyAlignment="1">
      <alignment horizontal="center"/>
    </xf>
    <xf numFmtId="168" fontId="0" fillId="5" borderId="22" xfId="0" applyNumberFormat="1" applyFill="1" applyBorder="1" applyAlignment="1">
      <alignment horizontal="center"/>
    </xf>
    <xf numFmtId="168" fontId="0" fillId="5" borderId="23" xfId="0" applyNumberFormat="1" applyFill="1" applyBorder="1" applyAlignment="1">
      <alignment horizontal="center"/>
    </xf>
    <xf numFmtId="168" fontId="9" fillId="5" borderId="21" xfId="0" applyNumberFormat="1" applyFont="1" applyFill="1" applyBorder="1" applyAlignment="1">
      <alignment horizontal="center"/>
    </xf>
    <xf numFmtId="3" fontId="9" fillId="4" borderId="48" xfId="0" applyNumberFormat="1" applyFont="1" applyFill="1" applyBorder="1"/>
    <xf numFmtId="0" fontId="11" fillId="0" borderId="0" xfId="0" applyFont="1" applyAlignment="1">
      <alignment horizontal="left" indent="1"/>
    </xf>
    <xf numFmtId="0" fontId="0" fillId="0" borderId="0" xfId="0" applyBorder="1" applyAlignment="1">
      <alignment horizontal="center"/>
    </xf>
    <xf numFmtId="3" fontId="10" fillId="8" borderId="22" xfId="0" applyNumberFormat="1" applyFont="1" applyFill="1" applyBorder="1" applyAlignment="1">
      <alignment horizontal="center"/>
    </xf>
    <xf numFmtId="3" fontId="10" fillId="8" borderId="23" xfId="0" applyNumberFormat="1" applyFont="1" applyFill="1" applyBorder="1" applyAlignment="1">
      <alignment horizontal="center"/>
    </xf>
    <xf numFmtId="3" fontId="10" fillId="8" borderId="25" xfId="0" applyNumberFormat="1" applyFont="1" applyFill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0" fillId="9" borderId="1" xfId="0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5" fillId="6" borderId="1" xfId="0" applyFont="1" applyFill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9" borderId="41" xfId="0" applyFill="1" applyBorder="1" applyAlignment="1">
      <alignment horizontal="center"/>
    </xf>
    <xf numFmtId="0" fontId="5" fillId="0" borderId="43" xfId="0" applyFont="1" applyBorder="1" applyAlignment="1">
      <alignment horizontal="center"/>
    </xf>
    <xf numFmtId="0" fontId="1" fillId="6" borderId="43" xfId="0" applyFont="1" applyFill="1" applyBorder="1" applyAlignment="1">
      <alignment horizontal="center"/>
    </xf>
    <xf numFmtId="0" fontId="9" fillId="6" borderId="43" xfId="0" applyFont="1" applyFill="1" applyBorder="1" applyAlignment="1">
      <alignment horizontal="center"/>
    </xf>
    <xf numFmtId="0" fontId="0" fillId="9" borderId="44" xfId="0" applyFill="1" applyBorder="1" applyAlignment="1">
      <alignment horizontal="center"/>
    </xf>
    <xf numFmtId="168" fontId="0" fillId="5" borderId="47" xfId="0" applyNumberFormat="1" applyFill="1" applyBorder="1" applyAlignment="1">
      <alignment horizontal="center"/>
    </xf>
    <xf numFmtId="3" fontId="10" fillId="8" borderId="24" xfId="0" applyNumberFormat="1" applyFont="1" applyFill="1" applyBorder="1" applyAlignment="1">
      <alignment horizontal="center"/>
    </xf>
    <xf numFmtId="0" fontId="5" fillId="0" borderId="23" xfId="0" applyFont="1" applyFill="1" applyBorder="1"/>
    <xf numFmtId="0" fontId="5" fillId="0" borderId="47" xfId="0" applyFont="1" applyFill="1" applyBorder="1"/>
    <xf numFmtId="0" fontId="9" fillId="10" borderId="48" xfId="0" applyFont="1" applyFill="1" applyBorder="1"/>
    <xf numFmtId="168" fontId="9" fillId="10" borderId="48" xfId="0" applyNumberFormat="1" applyFont="1" applyFill="1" applyBorder="1" applyAlignment="1">
      <alignment horizontal="center"/>
    </xf>
    <xf numFmtId="3" fontId="9" fillId="10" borderId="48" xfId="0" applyNumberFormat="1" applyFont="1" applyFill="1" applyBorder="1"/>
    <xf numFmtId="3" fontId="10" fillId="10" borderId="48" xfId="0" applyNumberFormat="1" applyFont="1" applyFill="1" applyBorder="1" applyAlignment="1">
      <alignment horizontal="center"/>
    </xf>
    <xf numFmtId="0" fontId="9" fillId="10" borderId="25" xfId="0" applyFont="1" applyFill="1" applyBorder="1"/>
    <xf numFmtId="168" fontId="9" fillId="10" borderId="25" xfId="0" applyNumberFormat="1" applyFont="1" applyFill="1" applyBorder="1" applyAlignment="1">
      <alignment horizontal="center"/>
    </xf>
    <xf numFmtId="3" fontId="9" fillId="10" borderId="25" xfId="0" applyNumberFormat="1" applyFont="1" applyFill="1" applyBorder="1"/>
    <xf numFmtId="3" fontId="9" fillId="10" borderId="48" xfId="0" applyNumberFormat="1" applyFont="1" applyFill="1" applyBorder="1" applyAlignment="1">
      <alignment horizontal="center"/>
    </xf>
    <xf numFmtId="3" fontId="9" fillId="10" borderId="25" xfId="0" applyNumberFormat="1" applyFont="1" applyFill="1" applyBorder="1" applyAlignment="1">
      <alignment horizontal="center"/>
    </xf>
    <xf numFmtId="3" fontId="9" fillId="10" borderId="25" xfId="0" applyNumberFormat="1" applyFont="1" applyFill="1" applyBorder="1" applyAlignment="1">
      <alignment horizontal="right"/>
    </xf>
    <xf numFmtId="169" fontId="10" fillId="8" borderId="21" xfId="1" applyNumberFormat="1" applyFont="1" applyFill="1" applyBorder="1"/>
    <xf numFmtId="0" fontId="3" fillId="8" borderId="20" xfId="0" applyFont="1" applyFill="1" applyBorder="1" applyAlignment="1">
      <alignment horizontal="center"/>
    </xf>
    <xf numFmtId="168" fontId="0" fillId="8" borderId="24" xfId="0" applyNumberFormat="1" applyFill="1" applyBorder="1" applyAlignment="1">
      <alignment horizontal="center"/>
    </xf>
    <xf numFmtId="0" fontId="3" fillId="8" borderId="16" xfId="0" applyFont="1" applyFill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0" fillId="0" borderId="0" xfId="0" applyFill="1"/>
    <xf numFmtId="49" fontId="5" fillId="0" borderId="16" xfId="0" applyNumberFormat="1" applyFont="1" applyFill="1" applyBorder="1" applyAlignment="1">
      <alignment horizontal="center"/>
    </xf>
    <xf numFmtId="3" fontId="5" fillId="0" borderId="25" xfId="0" applyNumberFormat="1" applyFont="1" applyFill="1" applyBorder="1" applyAlignment="1">
      <alignment horizontal="right"/>
    </xf>
    <xf numFmtId="3" fontId="5" fillId="0" borderId="22" xfId="0" applyNumberFormat="1" applyFont="1" applyFill="1" applyBorder="1" applyAlignment="1">
      <alignment horizontal="right"/>
    </xf>
    <xf numFmtId="3" fontId="5" fillId="0" borderId="47" xfId="0" applyNumberFormat="1" applyFont="1" applyFill="1" applyBorder="1" applyAlignment="1">
      <alignment horizontal="right"/>
    </xf>
    <xf numFmtId="3" fontId="5" fillId="0" borderId="23" xfId="0" applyNumberFormat="1" applyFont="1" applyFill="1" applyBorder="1" applyAlignment="1">
      <alignment horizontal="right"/>
    </xf>
    <xf numFmtId="0" fontId="9" fillId="4" borderId="25" xfId="0" applyFont="1" applyFill="1" applyBorder="1" applyAlignment="1">
      <alignment horizontal="right"/>
    </xf>
    <xf numFmtId="0" fontId="9" fillId="4" borderId="48" xfId="0" applyFont="1" applyFill="1" applyBorder="1" applyAlignment="1">
      <alignment horizontal="right"/>
    </xf>
    <xf numFmtId="3" fontId="9" fillId="4" borderId="48" xfId="0" applyNumberFormat="1" applyFont="1" applyFill="1" applyBorder="1" applyAlignment="1">
      <alignment horizontal="center"/>
    </xf>
    <xf numFmtId="0" fontId="9" fillId="4" borderId="25" xfId="0" applyFont="1" applyFill="1" applyBorder="1" applyAlignment="1">
      <alignment horizontal="center"/>
    </xf>
    <xf numFmtId="0" fontId="9" fillId="4" borderId="48" xfId="0" applyFont="1" applyFill="1" applyBorder="1" applyAlignment="1">
      <alignment horizontal="center"/>
    </xf>
    <xf numFmtId="0" fontId="9" fillId="7" borderId="48" xfId="0" applyFont="1" applyFill="1" applyBorder="1" applyAlignment="1">
      <alignment horizontal="center"/>
    </xf>
    <xf numFmtId="0" fontId="9" fillId="7" borderId="25" xfId="0" applyFont="1" applyFill="1" applyBorder="1" applyAlignment="1">
      <alignment horizontal="center"/>
    </xf>
    <xf numFmtId="169" fontId="9" fillId="4" borderId="48" xfId="1" applyNumberFormat="1" applyFont="1" applyFill="1" applyBorder="1" applyAlignment="1">
      <alignment horizontal="center"/>
    </xf>
    <xf numFmtId="168" fontId="0" fillId="0" borderId="0" xfId="0" applyNumberFormat="1"/>
    <xf numFmtId="170" fontId="0" fillId="0" borderId="0" xfId="0" applyNumberFormat="1"/>
    <xf numFmtId="3" fontId="0" fillId="0" borderId="0" xfId="0" applyNumberFormat="1" applyAlignment="1">
      <alignment horizontal="center"/>
    </xf>
    <xf numFmtId="3" fontId="0" fillId="0" borderId="0" xfId="0" applyNumberFormat="1" applyFill="1"/>
    <xf numFmtId="3" fontId="0" fillId="0" borderId="0" xfId="0" applyNumberFormat="1"/>
    <xf numFmtId="0" fontId="0" fillId="0" borderId="0" xfId="0" applyFill="1" applyAlignment="1">
      <alignment horizontal="center"/>
    </xf>
    <xf numFmtId="0" fontId="12" fillId="0" borderId="0" xfId="0" applyFont="1"/>
    <xf numFmtId="0" fontId="3" fillId="0" borderId="49" xfId="0" applyFont="1" applyBorder="1" applyAlignment="1">
      <alignment horizontal="center"/>
    </xf>
    <xf numFmtId="0" fontId="0" fillId="0" borderId="50" xfId="0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</cellXfs>
  <cellStyles count="2">
    <cellStyle name="Normal" xfId="0" builtinId="0"/>
    <cellStyle name="Separador de milhares" xfId="1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E57"/>
  <sheetViews>
    <sheetView workbookViewId="0">
      <selection activeCell="A2" sqref="A2"/>
    </sheetView>
  </sheetViews>
  <sheetFormatPr defaultRowHeight="15"/>
  <cols>
    <col min="1" max="1" width="52.5703125" customWidth="1"/>
    <col min="2" max="2" width="6.7109375" customWidth="1"/>
    <col min="3" max="3" width="7.28515625" customWidth="1"/>
    <col min="4" max="31" width="4.7109375" customWidth="1"/>
  </cols>
  <sheetData>
    <row r="1" spans="1:31">
      <c r="A1" s="157" t="s">
        <v>20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157"/>
      <c r="R1" s="157"/>
      <c r="S1" s="157"/>
      <c r="T1" s="157"/>
      <c r="U1" s="157"/>
      <c r="V1" s="157"/>
      <c r="W1" s="157"/>
      <c r="X1" s="157"/>
      <c r="Y1" s="157"/>
      <c r="Z1" s="157"/>
      <c r="AA1" s="157"/>
      <c r="AB1" s="157"/>
      <c r="AC1" s="157"/>
      <c r="AD1" s="157"/>
      <c r="AE1" s="157"/>
    </row>
    <row r="2" spans="1:31" s="2" customFormat="1">
      <c r="A2" s="18" t="s">
        <v>15</v>
      </c>
      <c r="B2" s="44" t="s">
        <v>23</v>
      </c>
      <c r="C2" s="24" t="s">
        <v>19</v>
      </c>
      <c r="D2" s="12">
        <v>1</v>
      </c>
      <c r="E2" s="1">
        <v>2</v>
      </c>
      <c r="F2" s="1">
        <v>3</v>
      </c>
      <c r="G2" s="53">
        <v>4</v>
      </c>
      <c r="H2" s="54" t="s">
        <v>21</v>
      </c>
      <c r="I2" s="28" t="s">
        <v>22</v>
      </c>
      <c r="J2" s="1">
        <v>7</v>
      </c>
      <c r="K2" s="1">
        <v>8</v>
      </c>
      <c r="L2" s="1">
        <v>9</v>
      </c>
      <c r="M2" s="1">
        <v>10</v>
      </c>
      <c r="N2" s="55">
        <v>11</v>
      </c>
      <c r="O2" s="29" t="s">
        <v>21</v>
      </c>
      <c r="P2" s="29" t="s">
        <v>22</v>
      </c>
      <c r="Q2" s="1">
        <v>14</v>
      </c>
      <c r="R2" s="1">
        <v>15</v>
      </c>
      <c r="S2" s="1">
        <v>16</v>
      </c>
      <c r="T2" s="1">
        <v>17</v>
      </c>
      <c r="U2" s="53">
        <v>18</v>
      </c>
      <c r="V2" s="29" t="s">
        <v>21</v>
      </c>
      <c r="W2" s="29" t="s">
        <v>22</v>
      </c>
      <c r="X2" s="1">
        <v>21</v>
      </c>
      <c r="Y2" s="1">
        <v>22</v>
      </c>
      <c r="Z2" s="1">
        <v>23</v>
      </c>
      <c r="AA2" s="1">
        <v>24</v>
      </c>
      <c r="AB2" s="53">
        <v>25</v>
      </c>
      <c r="AC2" s="54" t="s">
        <v>21</v>
      </c>
      <c r="AD2" s="29" t="s">
        <v>22</v>
      </c>
      <c r="AE2" s="56">
        <v>28</v>
      </c>
    </row>
    <row r="3" spans="1:31">
      <c r="A3" s="50" t="s">
        <v>0</v>
      </c>
      <c r="B3" s="48">
        <f>SUM(B4:B8)</f>
        <v>52.068126520681268</v>
      </c>
      <c r="C3" s="30"/>
      <c r="D3" s="31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3"/>
    </row>
    <row r="4" spans="1:31">
      <c r="A4" s="19" t="s">
        <v>5</v>
      </c>
      <c r="B4" s="42">
        <f>SUM(C4*100/$C$56)</f>
        <v>4.5417680454176805</v>
      </c>
      <c r="C4" s="25">
        <f>SUM(D4:AE4)</f>
        <v>56</v>
      </c>
      <c r="D4" s="13"/>
      <c r="E4" s="4">
        <v>2</v>
      </c>
      <c r="F4" s="4"/>
      <c r="G4" s="4">
        <v>7</v>
      </c>
      <c r="H4" s="4"/>
      <c r="I4" s="4"/>
      <c r="J4" s="4">
        <v>1</v>
      </c>
      <c r="K4" s="4">
        <v>9</v>
      </c>
      <c r="L4" s="4"/>
      <c r="M4" s="4">
        <v>16</v>
      </c>
      <c r="N4" s="4"/>
      <c r="O4" s="4"/>
      <c r="P4" s="4"/>
      <c r="Q4" s="4"/>
      <c r="R4" s="4">
        <v>3</v>
      </c>
      <c r="S4" s="4">
        <v>2</v>
      </c>
      <c r="T4" s="4"/>
      <c r="U4" s="4">
        <v>2</v>
      </c>
      <c r="V4" s="4"/>
      <c r="W4" s="4"/>
      <c r="X4" s="4"/>
      <c r="Y4" s="4">
        <v>14</v>
      </c>
      <c r="Z4" s="4"/>
      <c r="AA4" s="4"/>
      <c r="AB4" s="4"/>
      <c r="AC4" s="4"/>
      <c r="AD4" s="4"/>
      <c r="AE4" s="5"/>
    </row>
    <row r="5" spans="1:31">
      <c r="A5" s="19" t="s">
        <v>1</v>
      </c>
      <c r="B5" s="42">
        <f>SUM(C5*100/$C$56)</f>
        <v>5.7583130575831305</v>
      </c>
      <c r="C5" s="25">
        <f t="shared" ref="C5:C56" si="0">SUM(D5:AE5)</f>
        <v>71</v>
      </c>
      <c r="D5" s="13"/>
      <c r="E5" s="4">
        <v>2</v>
      </c>
      <c r="F5" s="4"/>
      <c r="G5" s="4">
        <v>6</v>
      </c>
      <c r="H5" s="4"/>
      <c r="I5" s="4"/>
      <c r="J5" s="4"/>
      <c r="K5" s="4">
        <v>11</v>
      </c>
      <c r="L5" s="4"/>
      <c r="M5" s="4">
        <v>22</v>
      </c>
      <c r="N5" s="4"/>
      <c r="O5" s="4"/>
      <c r="P5" s="4"/>
      <c r="Q5" s="4"/>
      <c r="R5" s="4">
        <v>6</v>
      </c>
      <c r="S5" s="4">
        <v>3</v>
      </c>
      <c r="T5" s="4"/>
      <c r="U5" s="4">
        <v>3</v>
      </c>
      <c r="V5" s="4"/>
      <c r="W5" s="4"/>
      <c r="X5" s="4"/>
      <c r="Y5" s="4">
        <v>18</v>
      </c>
      <c r="Z5" s="4"/>
      <c r="AA5" s="4"/>
      <c r="AB5" s="4"/>
      <c r="AC5" s="4"/>
      <c r="AD5" s="4"/>
      <c r="AE5" s="5"/>
    </row>
    <row r="6" spans="1:31">
      <c r="A6" s="19" t="s">
        <v>2</v>
      </c>
      <c r="B6" s="42">
        <f>SUM(C6*100/$C$56)</f>
        <v>22.952149229521492</v>
      </c>
      <c r="C6" s="25">
        <f t="shared" si="0"/>
        <v>283</v>
      </c>
      <c r="D6" s="13">
        <v>11</v>
      </c>
      <c r="E6" s="4"/>
      <c r="F6" s="4">
        <v>27</v>
      </c>
      <c r="G6" s="4"/>
      <c r="H6" s="4"/>
      <c r="I6" s="4"/>
      <c r="J6" s="4">
        <v>66</v>
      </c>
      <c r="K6" s="4">
        <v>18</v>
      </c>
      <c r="L6" s="4">
        <v>13</v>
      </c>
      <c r="M6" s="4">
        <v>8</v>
      </c>
      <c r="N6" s="4">
        <v>13</v>
      </c>
      <c r="O6" s="4"/>
      <c r="P6" s="4"/>
      <c r="Q6" s="4">
        <v>1</v>
      </c>
      <c r="R6" s="4">
        <v>1</v>
      </c>
      <c r="S6" s="4">
        <v>29</v>
      </c>
      <c r="T6" s="4">
        <v>16</v>
      </c>
      <c r="U6" s="4"/>
      <c r="V6" s="4"/>
      <c r="W6" s="4"/>
      <c r="X6" s="4">
        <v>18</v>
      </c>
      <c r="Y6" s="4">
        <v>37</v>
      </c>
      <c r="Z6" s="4">
        <v>12</v>
      </c>
      <c r="AA6" s="4">
        <v>7</v>
      </c>
      <c r="AB6" s="4">
        <v>6</v>
      </c>
      <c r="AC6" s="4"/>
      <c r="AD6" s="4"/>
      <c r="AE6" s="5"/>
    </row>
    <row r="7" spans="1:31">
      <c r="A7" s="19" t="s">
        <v>3</v>
      </c>
      <c r="B7" s="42">
        <f>SUM(C7*100/$C$56)</f>
        <v>11.759935117599351</v>
      </c>
      <c r="C7" s="25">
        <f t="shared" si="0"/>
        <v>145</v>
      </c>
      <c r="D7" s="13">
        <v>5</v>
      </c>
      <c r="E7" s="4"/>
      <c r="F7" s="4">
        <v>6</v>
      </c>
      <c r="G7" s="4"/>
      <c r="H7" s="4"/>
      <c r="I7" s="4"/>
      <c r="J7" s="4">
        <v>36</v>
      </c>
      <c r="K7" s="4">
        <v>2</v>
      </c>
      <c r="L7" s="4">
        <v>11</v>
      </c>
      <c r="M7" s="4">
        <v>4</v>
      </c>
      <c r="N7" s="4">
        <v>6</v>
      </c>
      <c r="O7" s="4"/>
      <c r="P7" s="4"/>
      <c r="Q7" s="4">
        <v>10</v>
      </c>
      <c r="R7" s="4">
        <v>1</v>
      </c>
      <c r="S7" s="4">
        <v>8</v>
      </c>
      <c r="T7" s="4">
        <v>6</v>
      </c>
      <c r="U7" s="4"/>
      <c r="V7" s="4"/>
      <c r="W7" s="4"/>
      <c r="X7" s="4">
        <v>10</v>
      </c>
      <c r="Y7" s="4">
        <v>16</v>
      </c>
      <c r="Z7" s="4">
        <v>3</v>
      </c>
      <c r="AA7" s="4">
        <v>18</v>
      </c>
      <c r="AB7" s="4">
        <v>3</v>
      </c>
      <c r="AC7" s="4"/>
      <c r="AD7" s="4"/>
      <c r="AE7" s="5"/>
    </row>
    <row r="8" spans="1:31">
      <c r="A8" s="20" t="s">
        <v>12</v>
      </c>
      <c r="B8" s="45">
        <f>SUM(C8*100/$C$56)</f>
        <v>7.0559610705596105</v>
      </c>
      <c r="C8" s="26">
        <f t="shared" si="0"/>
        <v>87</v>
      </c>
      <c r="D8" s="14">
        <v>4</v>
      </c>
      <c r="E8" s="6"/>
      <c r="F8" s="6">
        <v>3</v>
      </c>
      <c r="G8" s="6">
        <v>3</v>
      </c>
      <c r="H8" s="6"/>
      <c r="I8" s="6"/>
      <c r="J8" s="6">
        <v>11</v>
      </c>
      <c r="K8" s="6"/>
      <c r="L8" s="6">
        <v>4</v>
      </c>
      <c r="M8" s="6">
        <v>12</v>
      </c>
      <c r="N8" s="6"/>
      <c r="O8" s="6"/>
      <c r="P8" s="6"/>
      <c r="Q8" s="6">
        <v>1</v>
      </c>
      <c r="R8" s="6">
        <v>3</v>
      </c>
      <c r="S8" s="6">
        <v>14</v>
      </c>
      <c r="T8" s="6">
        <v>3</v>
      </c>
      <c r="U8" s="6">
        <v>3</v>
      </c>
      <c r="V8" s="6"/>
      <c r="W8" s="6"/>
      <c r="X8" s="6"/>
      <c r="Y8" s="6">
        <v>12</v>
      </c>
      <c r="Z8" s="6">
        <v>12</v>
      </c>
      <c r="AA8" s="6">
        <v>2</v>
      </c>
      <c r="AB8" s="6"/>
      <c r="AC8" s="6"/>
      <c r="AD8" s="6"/>
      <c r="AE8" s="7"/>
    </row>
    <row r="9" spans="1:31">
      <c r="A9" s="50" t="s">
        <v>4</v>
      </c>
      <c r="B9" s="48">
        <f>SUM(B10:B14)</f>
        <v>9.7323600973236033</v>
      </c>
      <c r="C9" s="34"/>
      <c r="D9" s="31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3"/>
    </row>
    <row r="10" spans="1:31">
      <c r="A10" s="19" t="s">
        <v>5</v>
      </c>
      <c r="B10" s="43">
        <f t="shared" ref="B10:B55" si="1">SUM(C10*100/$C$56)</f>
        <v>0.40551500405515006</v>
      </c>
      <c r="C10" s="25">
        <f t="shared" si="0"/>
        <v>5</v>
      </c>
      <c r="D10" s="13"/>
      <c r="E10" s="4"/>
      <c r="F10" s="4">
        <v>1</v>
      </c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>
        <v>4</v>
      </c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5"/>
    </row>
    <row r="11" spans="1:31">
      <c r="A11" s="19" t="s">
        <v>1</v>
      </c>
      <c r="B11" s="43">
        <f t="shared" si="1"/>
        <v>0</v>
      </c>
      <c r="C11" s="25">
        <f t="shared" si="0"/>
        <v>0</v>
      </c>
      <c r="D11" s="13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5"/>
    </row>
    <row r="12" spans="1:31">
      <c r="A12" s="19" t="s">
        <v>2</v>
      </c>
      <c r="B12" s="43">
        <f t="shared" si="1"/>
        <v>3.1630170316301705</v>
      </c>
      <c r="C12" s="25">
        <f t="shared" si="0"/>
        <v>39</v>
      </c>
      <c r="D12" s="13">
        <v>1</v>
      </c>
      <c r="E12" s="4"/>
      <c r="F12" s="4">
        <v>1</v>
      </c>
      <c r="G12" s="4"/>
      <c r="H12" s="4"/>
      <c r="I12" s="4"/>
      <c r="J12" s="4">
        <v>19</v>
      </c>
      <c r="K12" s="4">
        <v>1</v>
      </c>
      <c r="L12" s="4"/>
      <c r="M12" s="4">
        <v>5</v>
      </c>
      <c r="N12" s="4">
        <v>2</v>
      </c>
      <c r="O12" s="4"/>
      <c r="P12" s="4"/>
      <c r="Q12" s="4"/>
      <c r="R12" s="4"/>
      <c r="S12" s="4">
        <v>3</v>
      </c>
      <c r="T12" s="4"/>
      <c r="U12" s="4"/>
      <c r="V12" s="4"/>
      <c r="W12" s="4"/>
      <c r="X12" s="4"/>
      <c r="Y12" s="4">
        <v>5</v>
      </c>
      <c r="Z12" s="4">
        <v>2</v>
      </c>
      <c r="AA12" s="4"/>
      <c r="AB12" s="4"/>
      <c r="AC12" s="4"/>
      <c r="AD12" s="4"/>
      <c r="AE12" s="5"/>
    </row>
    <row r="13" spans="1:31">
      <c r="A13" s="19" t="s">
        <v>3</v>
      </c>
      <c r="B13" s="43">
        <f t="shared" si="1"/>
        <v>4.9472830494728308</v>
      </c>
      <c r="C13" s="25">
        <f t="shared" si="0"/>
        <v>61</v>
      </c>
      <c r="D13" s="13">
        <v>1</v>
      </c>
      <c r="E13" s="4"/>
      <c r="F13" s="4"/>
      <c r="G13" s="4"/>
      <c r="H13" s="4"/>
      <c r="I13" s="4"/>
      <c r="J13" s="4">
        <v>9</v>
      </c>
      <c r="K13" s="4">
        <v>3</v>
      </c>
      <c r="L13" s="4">
        <v>3</v>
      </c>
      <c r="M13" s="4">
        <v>1</v>
      </c>
      <c r="N13" s="4"/>
      <c r="O13" s="4"/>
      <c r="P13" s="4"/>
      <c r="Q13" s="4"/>
      <c r="R13" s="4"/>
      <c r="S13" s="4">
        <v>10</v>
      </c>
      <c r="T13" s="4">
        <v>6</v>
      </c>
      <c r="U13" s="4"/>
      <c r="V13" s="4"/>
      <c r="W13" s="4"/>
      <c r="X13" s="4">
        <v>3</v>
      </c>
      <c r="Y13" s="4">
        <v>12</v>
      </c>
      <c r="Z13" s="4">
        <v>1</v>
      </c>
      <c r="AA13" s="4">
        <v>11</v>
      </c>
      <c r="AB13" s="4">
        <v>1</v>
      </c>
      <c r="AC13" s="4"/>
      <c r="AD13" s="4"/>
      <c r="AE13" s="5"/>
    </row>
    <row r="14" spans="1:31">
      <c r="A14" s="21" t="s">
        <v>12</v>
      </c>
      <c r="B14" s="46">
        <f t="shared" si="1"/>
        <v>1.2165450121654502</v>
      </c>
      <c r="C14" s="26">
        <f t="shared" si="0"/>
        <v>15</v>
      </c>
      <c r="D14" s="15">
        <v>1</v>
      </c>
      <c r="E14" s="8"/>
      <c r="F14" s="8"/>
      <c r="G14" s="8"/>
      <c r="H14" s="8"/>
      <c r="I14" s="8"/>
      <c r="J14" s="8">
        <v>2</v>
      </c>
      <c r="K14" s="8"/>
      <c r="L14" s="8"/>
      <c r="M14" s="8">
        <v>4</v>
      </c>
      <c r="N14" s="8"/>
      <c r="O14" s="8"/>
      <c r="P14" s="8"/>
      <c r="Q14" s="8"/>
      <c r="R14" s="8"/>
      <c r="S14" s="8"/>
      <c r="T14" s="8">
        <v>2</v>
      </c>
      <c r="U14" s="8">
        <v>2</v>
      </c>
      <c r="V14" s="8"/>
      <c r="W14" s="8"/>
      <c r="X14" s="8"/>
      <c r="Y14" s="8">
        <v>1</v>
      </c>
      <c r="Z14" s="8">
        <v>3</v>
      </c>
      <c r="AA14" s="8"/>
      <c r="AB14" s="8"/>
      <c r="AC14" s="8"/>
      <c r="AD14" s="8"/>
      <c r="AE14" s="9"/>
    </row>
    <row r="15" spans="1:31">
      <c r="A15" s="51" t="s">
        <v>6</v>
      </c>
      <c r="B15" s="48">
        <f>SUM(B16:B19)</f>
        <v>14.274128142741281</v>
      </c>
      <c r="C15" s="34"/>
      <c r="D15" s="35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7"/>
    </row>
    <row r="16" spans="1:31">
      <c r="A16" s="19" t="s">
        <v>5</v>
      </c>
      <c r="B16" s="42">
        <f t="shared" si="1"/>
        <v>0.81103000811030013</v>
      </c>
      <c r="C16" s="25">
        <f t="shared" si="0"/>
        <v>10</v>
      </c>
      <c r="D16" s="13"/>
      <c r="E16" s="4"/>
      <c r="F16" s="4"/>
      <c r="G16" s="4"/>
      <c r="H16" s="4"/>
      <c r="I16" s="4"/>
      <c r="J16" s="4">
        <v>4</v>
      </c>
      <c r="K16" s="4">
        <v>1</v>
      </c>
      <c r="L16" s="4"/>
      <c r="M16" s="4">
        <v>1</v>
      </c>
      <c r="N16" s="4"/>
      <c r="O16" s="4"/>
      <c r="P16" s="4"/>
      <c r="Q16" s="4"/>
      <c r="R16" s="4"/>
      <c r="S16" s="4">
        <v>2</v>
      </c>
      <c r="T16" s="4"/>
      <c r="U16" s="4"/>
      <c r="V16" s="4"/>
      <c r="W16" s="4"/>
      <c r="X16" s="4"/>
      <c r="Y16" s="4"/>
      <c r="Z16" s="4"/>
      <c r="AA16" s="4"/>
      <c r="AB16" s="4">
        <v>2</v>
      </c>
      <c r="AC16" s="4"/>
      <c r="AD16" s="4"/>
      <c r="AE16" s="5"/>
    </row>
    <row r="17" spans="1:31">
      <c r="A17" s="19" t="s">
        <v>2</v>
      </c>
      <c r="B17" s="42">
        <f t="shared" si="1"/>
        <v>8.5158150851581507</v>
      </c>
      <c r="C17" s="25">
        <f t="shared" si="0"/>
        <v>105</v>
      </c>
      <c r="D17" s="13">
        <v>1</v>
      </c>
      <c r="E17" s="4"/>
      <c r="F17" s="4">
        <v>2</v>
      </c>
      <c r="G17" s="4"/>
      <c r="H17" s="4"/>
      <c r="I17" s="4"/>
      <c r="J17" s="4">
        <v>10</v>
      </c>
      <c r="K17" s="4">
        <v>2</v>
      </c>
      <c r="L17" s="4">
        <v>5</v>
      </c>
      <c r="M17" s="4">
        <v>6</v>
      </c>
      <c r="N17" s="4"/>
      <c r="O17" s="4"/>
      <c r="P17" s="4"/>
      <c r="Q17" s="4">
        <v>1</v>
      </c>
      <c r="R17" s="4"/>
      <c r="S17" s="4">
        <v>10</v>
      </c>
      <c r="T17" s="4">
        <v>22</v>
      </c>
      <c r="U17" s="4"/>
      <c r="V17" s="4"/>
      <c r="W17" s="4"/>
      <c r="X17" s="4">
        <v>12</v>
      </c>
      <c r="Y17" s="4">
        <v>10</v>
      </c>
      <c r="Z17" s="4">
        <v>13</v>
      </c>
      <c r="AA17" s="4">
        <v>2</v>
      </c>
      <c r="AB17" s="4">
        <v>9</v>
      </c>
      <c r="AC17" s="4"/>
      <c r="AD17" s="4"/>
      <c r="AE17" s="5"/>
    </row>
    <row r="18" spans="1:31">
      <c r="A18" s="19" t="s">
        <v>3</v>
      </c>
      <c r="B18" s="42">
        <f t="shared" si="1"/>
        <v>2.6763990267639901</v>
      </c>
      <c r="C18" s="25">
        <f t="shared" si="0"/>
        <v>33</v>
      </c>
      <c r="D18" s="13"/>
      <c r="E18" s="4"/>
      <c r="F18" s="4"/>
      <c r="G18" s="4"/>
      <c r="H18" s="4"/>
      <c r="I18" s="4"/>
      <c r="J18" s="4">
        <v>12</v>
      </c>
      <c r="K18" s="4">
        <v>1</v>
      </c>
      <c r="L18" s="4">
        <v>4</v>
      </c>
      <c r="M18" s="4"/>
      <c r="N18" s="4">
        <v>5</v>
      </c>
      <c r="O18" s="4"/>
      <c r="P18" s="4"/>
      <c r="Q18" s="4">
        <v>1</v>
      </c>
      <c r="R18" s="4"/>
      <c r="S18" s="4">
        <v>2</v>
      </c>
      <c r="T18" s="4">
        <v>1</v>
      </c>
      <c r="U18" s="4"/>
      <c r="V18" s="4"/>
      <c r="W18" s="4"/>
      <c r="X18" s="4">
        <v>4</v>
      </c>
      <c r="Y18" s="4">
        <v>1</v>
      </c>
      <c r="Z18" s="4"/>
      <c r="AA18" s="4">
        <v>1</v>
      </c>
      <c r="AB18" s="4">
        <v>1</v>
      </c>
      <c r="AC18" s="4"/>
      <c r="AD18" s="4"/>
      <c r="AE18" s="5"/>
    </row>
    <row r="19" spans="1:31">
      <c r="A19" s="20" t="s">
        <v>12</v>
      </c>
      <c r="B19" s="45">
        <f t="shared" si="1"/>
        <v>2.2708840227088403</v>
      </c>
      <c r="C19" s="26">
        <f t="shared" si="0"/>
        <v>28</v>
      </c>
      <c r="D19" s="14">
        <v>2</v>
      </c>
      <c r="E19" s="6"/>
      <c r="F19" s="6">
        <v>1</v>
      </c>
      <c r="G19" s="6"/>
      <c r="H19" s="6"/>
      <c r="I19" s="6"/>
      <c r="J19" s="6">
        <v>1</v>
      </c>
      <c r="K19" s="6"/>
      <c r="L19" s="6">
        <v>1</v>
      </c>
      <c r="M19" s="6">
        <v>3</v>
      </c>
      <c r="N19" s="6"/>
      <c r="O19" s="6"/>
      <c r="P19" s="6"/>
      <c r="Q19" s="6"/>
      <c r="R19" s="6">
        <v>2</v>
      </c>
      <c r="S19" s="6">
        <v>6</v>
      </c>
      <c r="T19" s="6">
        <v>4</v>
      </c>
      <c r="U19" s="6">
        <v>4</v>
      </c>
      <c r="V19" s="6"/>
      <c r="W19" s="6"/>
      <c r="X19" s="6"/>
      <c r="Y19" s="6">
        <v>1</v>
      </c>
      <c r="Z19" s="6">
        <v>2</v>
      </c>
      <c r="AA19" s="6">
        <v>1</v>
      </c>
      <c r="AB19" s="6"/>
      <c r="AC19" s="6"/>
      <c r="AD19" s="6"/>
      <c r="AE19" s="7"/>
    </row>
    <row r="20" spans="1:31">
      <c r="A20" s="50" t="s">
        <v>9</v>
      </c>
      <c r="B20" s="48">
        <f>SUM(B21:B24)</f>
        <v>5.10948905109489</v>
      </c>
      <c r="C20" s="34"/>
      <c r="D20" s="31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3"/>
    </row>
    <row r="21" spans="1:31">
      <c r="A21" s="19" t="s">
        <v>5</v>
      </c>
      <c r="B21" s="42">
        <f t="shared" si="1"/>
        <v>0.56772100567721007</v>
      </c>
      <c r="C21" s="25">
        <f t="shared" si="0"/>
        <v>7</v>
      </c>
      <c r="D21" s="13"/>
      <c r="E21" s="4"/>
      <c r="F21" s="4">
        <v>1</v>
      </c>
      <c r="G21" s="4"/>
      <c r="H21" s="4"/>
      <c r="I21" s="4"/>
      <c r="J21" s="4">
        <v>2</v>
      </c>
      <c r="K21" s="4"/>
      <c r="L21" s="4"/>
      <c r="M21" s="4">
        <v>1</v>
      </c>
      <c r="N21" s="4">
        <v>1</v>
      </c>
      <c r="O21" s="4"/>
      <c r="P21" s="4"/>
      <c r="Q21" s="4"/>
      <c r="R21" s="4"/>
      <c r="S21" s="4">
        <v>2</v>
      </c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5"/>
    </row>
    <row r="22" spans="1:31">
      <c r="A22" s="19" t="s">
        <v>2</v>
      </c>
      <c r="B22" s="42">
        <f t="shared" si="1"/>
        <v>3.3252230332522301</v>
      </c>
      <c r="C22" s="25">
        <f t="shared" si="0"/>
        <v>41</v>
      </c>
      <c r="D22" s="13"/>
      <c r="E22" s="4"/>
      <c r="F22" s="4">
        <v>4</v>
      </c>
      <c r="G22" s="4"/>
      <c r="H22" s="4"/>
      <c r="I22" s="4"/>
      <c r="J22" s="4">
        <v>3</v>
      </c>
      <c r="K22" s="4">
        <v>2</v>
      </c>
      <c r="L22" s="4">
        <v>4</v>
      </c>
      <c r="M22" s="4"/>
      <c r="N22" s="4"/>
      <c r="O22" s="4"/>
      <c r="P22" s="4"/>
      <c r="Q22" s="4">
        <v>1</v>
      </c>
      <c r="R22" s="4"/>
      <c r="S22" s="4">
        <v>7</v>
      </c>
      <c r="T22" s="4">
        <v>3</v>
      </c>
      <c r="U22" s="4"/>
      <c r="V22" s="4"/>
      <c r="W22" s="4"/>
      <c r="X22" s="4">
        <v>3</v>
      </c>
      <c r="Y22" s="4">
        <v>4</v>
      </c>
      <c r="Z22" s="4">
        <v>4</v>
      </c>
      <c r="AA22" s="4">
        <v>2</v>
      </c>
      <c r="AB22" s="4">
        <v>4</v>
      </c>
      <c r="AC22" s="4"/>
      <c r="AD22" s="4"/>
      <c r="AE22" s="5"/>
    </row>
    <row r="23" spans="1:31">
      <c r="A23" s="19" t="s">
        <v>3</v>
      </c>
      <c r="B23" s="42">
        <f t="shared" si="1"/>
        <v>0.72992700729927007</v>
      </c>
      <c r="C23" s="25">
        <f t="shared" si="0"/>
        <v>9</v>
      </c>
      <c r="D23" s="13"/>
      <c r="E23" s="4"/>
      <c r="F23" s="4"/>
      <c r="G23" s="4"/>
      <c r="H23" s="4"/>
      <c r="I23" s="4"/>
      <c r="J23" s="4"/>
      <c r="K23" s="4">
        <v>1</v>
      </c>
      <c r="L23" s="4">
        <v>1</v>
      </c>
      <c r="M23" s="4"/>
      <c r="N23" s="4"/>
      <c r="O23" s="4"/>
      <c r="P23" s="4"/>
      <c r="Q23" s="4"/>
      <c r="R23" s="4">
        <v>3</v>
      </c>
      <c r="S23" s="4">
        <v>1</v>
      </c>
      <c r="T23" s="4">
        <v>2</v>
      </c>
      <c r="U23" s="4"/>
      <c r="V23" s="4"/>
      <c r="W23" s="4"/>
      <c r="X23" s="4">
        <v>1</v>
      </c>
      <c r="Y23" s="4"/>
      <c r="Z23" s="4"/>
      <c r="AA23" s="4"/>
      <c r="AB23" s="4"/>
      <c r="AC23" s="4"/>
      <c r="AD23" s="4"/>
      <c r="AE23" s="5"/>
    </row>
    <row r="24" spans="1:31">
      <c r="A24" s="21" t="s">
        <v>12</v>
      </c>
      <c r="B24" s="45">
        <f t="shared" si="1"/>
        <v>0.48661800486618007</v>
      </c>
      <c r="C24" s="26">
        <f t="shared" si="0"/>
        <v>6</v>
      </c>
      <c r="D24" s="15"/>
      <c r="E24" s="8"/>
      <c r="F24" s="8"/>
      <c r="G24" s="8"/>
      <c r="H24" s="8"/>
      <c r="I24" s="8"/>
      <c r="J24" s="8">
        <v>1</v>
      </c>
      <c r="K24" s="8"/>
      <c r="L24" s="8"/>
      <c r="M24" s="8">
        <v>1</v>
      </c>
      <c r="N24" s="8"/>
      <c r="O24" s="8"/>
      <c r="P24" s="8"/>
      <c r="Q24" s="8"/>
      <c r="R24" s="8"/>
      <c r="S24" s="8"/>
      <c r="T24" s="8">
        <v>1</v>
      </c>
      <c r="U24" s="8">
        <v>1</v>
      </c>
      <c r="V24" s="8"/>
      <c r="W24" s="8"/>
      <c r="X24" s="8"/>
      <c r="Y24" s="8"/>
      <c r="Z24" s="8">
        <v>2</v>
      </c>
      <c r="AA24" s="8"/>
      <c r="AB24" s="8"/>
      <c r="AC24" s="8"/>
      <c r="AD24" s="8"/>
      <c r="AE24" s="9"/>
    </row>
    <row r="25" spans="1:31">
      <c r="A25" s="51" t="s">
        <v>10</v>
      </c>
      <c r="B25" s="48">
        <f>SUM(B26:B29)</f>
        <v>7.8669910786699111</v>
      </c>
      <c r="C25" s="34"/>
      <c r="D25" s="35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7"/>
    </row>
    <row r="26" spans="1:31">
      <c r="A26" s="19" t="s">
        <v>5</v>
      </c>
      <c r="B26" s="42">
        <f t="shared" si="1"/>
        <v>0.24330900243309003</v>
      </c>
      <c r="C26" s="25">
        <f t="shared" si="0"/>
        <v>3</v>
      </c>
      <c r="D26" s="13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>
        <v>3</v>
      </c>
      <c r="AC26" s="4"/>
      <c r="AD26" s="4"/>
      <c r="AE26" s="5"/>
    </row>
    <row r="27" spans="1:31">
      <c r="A27" s="19" t="s">
        <v>2</v>
      </c>
      <c r="B27" s="42">
        <f t="shared" si="1"/>
        <v>4.4606650446066505</v>
      </c>
      <c r="C27" s="25">
        <f t="shared" si="0"/>
        <v>55</v>
      </c>
      <c r="D27" s="13">
        <v>3</v>
      </c>
      <c r="E27" s="4"/>
      <c r="F27" s="4"/>
      <c r="G27" s="4"/>
      <c r="H27" s="4"/>
      <c r="I27" s="4"/>
      <c r="J27" s="4">
        <v>12</v>
      </c>
      <c r="K27" s="4">
        <v>1</v>
      </c>
      <c r="L27" s="4">
        <v>2</v>
      </c>
      <c r="M27" s="4">
        <v>2</v>
      </c>
      <c r="N27" s="4"/>
      <c r="O27" s="4"/>
      <c r="P27" s="4"/>
      <c r="Q27" s="4">
        <v>2</v>
      </c>
      <c r="R27" s="4"/>
      <c r="S27" s="4">
        <v>12</v>
      </c>
      <c r="T27" s="4">
        <v>3</v>
      </c>
      <c r="U27" s="4"/>
      <c r="V27" s="4"/>
      <c r="W27" s="4"/>
      <c r="X27" s="4">
        <v>5</v>
      </c>
      <c r="Y27" s="4">
        <v>5</v>
      </c>
      <c r="Z27" s="4">
        <v>4</v>
      </c>
      <c r="AA27" s="4"/>
      <c r="AB27" s="4">
        <v>4</v>
      </c>
      <c r="AC27" s="4"/>
      <c r="AD27" s="4"/>
      <c r="AE27" s="5"/>
    </row>
    <row r="28" spans="1:31">
      <c r="A28" s="19" t="s">
        <v>3</v>
      </c>
      <c r="B28" s="42">
        <f t="shared" si="1"/>
        <v>2.0275750202757501</v>
      </c>
      <c r="C28" s="25">
        <f t="shared" si="0"/>
        <v>25</v>
      </c>
      <c r="D28" s="13"/>
      <c r="E28" s="4"/>
      <c r="F28" s="4"/>
      <c r="G28" s="4"/>
      <c r="H28" s="4"/>
      <c r="I28" s="4"/>
      <c r="J28" s="4">
        <v>9</v>
      </c>
      <c r="K28" s="4">
        <v>1</v>
      </c>
      <c r="L28" s="4">
        <v>3</v>
      </c>
      <c r="M28" s="4">
        <v>2</v>
      </c>
      <c r="N28" s="4">
        <v>1</v>
      </c>
      <c r="O28" s="4"/>
      <c r="P28" s="4"/>
      <c r="Q28" s="4">
        <v>2</v>
      </c>
      <c r="R28" s="4"/>
      <c r="S28" s="4"/>
      <c r="T28" s="4">
        <v>2</v>
      </c>
      <c r="U28" s="4"/>
      <c r="V28" s="4"/>
      <c r="W28" s="4"/>
      <c r="X28" s="4">
        <v>1</v>
      </c>
      <c r="Y28" s="4">
        <v>1</v>
      </c>
      <c r="Z28" s="4"/>
      <c r="AA28" s="4">
        <v>3</v>
      </c>
      <c r="AB28" s="4"/>
      <c r="AC28" s="4"/>
      <c r="AD28" s="4"/>
      <c r="AE28" s="5"/>
    </row>
    <row r="29" spans="1:31">
      <c r="A29" s="20" t="s">
        <v>12</v>
      </c>
      <c r="B29" s="45">
        <f t="shared" si="1"/>
        <v>1.1354420113544201</v>
      </c>
      <c r="C29" s="26">
        <f t="shared" si="0"/>
        <v>14</v>
      </c>
      <c r="D29" s="14"/>
      <c r="E29" s="6"/>
      <c r="F29" s="6"/>
      <c r="G29" s="6"/>
      <c r="H29" s="6"/>
      <c r="I29" s="6"/>
      <c r="J29" s="6"/>
      <c r="K29" s="6"/>
      <c r="L29" s="6"/>
      <c r="M29" s="6">
        <v>5</v>
      </c>
      <c r="N29" s="6"/>
      <c r="O29" s="6"/>
      <c r="P29" s="6"/>
      <c r="Q29" s="6"/>
      <c r="R29" s="6"/>
      <c r="S29" s="6">
        <v>1</v>
      </c>
      <c r="T29" s="6"/>
      <c r="U29" s="6"/>
      <c r="V29" s="6"/>
      <c r="W29" s="6"/>
      <c r="X29" s="6"/>
      <c r="Y29" s="6">
        <v>7</v>
      </c>
      <c r="Z29" s="6">
        <v>1</v>
      </c>
      <c r="AA29" s="6"/>
      <c r="AB29" s="6"/>
      <c r="AC29" s="6"/>
      <c r="AD29" s="6"/>
      <c r="AE29" s="7"/>
    </row>
    <row r="30" spans="1:31">
      <c r="A30" s="50" t="s">
        <v>7</v>
      </c>
      <c r="B30" s="48">
        <f>SUM(B31:B34)</f>
        <v>6.32603406326034</v>
      </c>
      <c r="C30" s="34"/>
      <c r="D30" s="31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3"/>
    </row>
    <row r="31" spans="1:31">
      <c r="A31" s="19" t="s">
        <v>5</v>
      </c>
      <c r="B31" s="42">
        <f t="shared" si="1"/>
        <v>0.72992700729927007</v>
      </c>
      <c r="C31" s="25">
        <f t="shared" si="0"/>
        <v>9</v>
      </c>
      <c r="D31" s="13"/>
      <c r="E31" s="4"/>
      <c r="F31" s="4">
        <v>1</v>
      </c>
      <c r="G31" s="4"/>
      <c r="H31" s="4"/>
      <c r="I31" s="4"/>
      <c r="J31" s="4">
        <v>1</v>
      </c>
      <c r="K31" s="4">
        <v>4</v>
      </c>
      <c r="L31" s="4"/>
      <c r="M31" s="4">
        <v>2</v>
      </c>
      <c r="N31" s="4"/>
      <c r="O31" s="4"/>
      <c r="P31" s="4"/>
      <c r="Q31" s="4"/>
      <c r="R31" s="4"/>
      <c r="S31" s="4"/>
      <c r="T31" s="4"/>
      <c r="U31" s="4"/>
      <c r="V31" s="4"/>
      <c r="W31" s="4"/>
      <c r="X31" s="4">
        <v>1</v>
      </c>
      <c r="Y31" s="4"/>
      <c r="Z31" s="4"/>
      <c r="AA31" s="4"/>
      <c r="AB31" s="4"/>
      <c r="AC31" s="4"/>
      <c r="AD31" s="4"/>
      <c r="AE31" s="5"/>
    </row>
    <row r="32" spans="1:31">
      <c r="A32" s="19" t="s">
        <v>2</v>
      </c>
      <c r="B32" s="42">
        <f t="shared" si="1"/>
        <v>1.9464720194647203</v>
      </c>
      <c r="C32" s="25">
        <f t="shared" si="0"/>
        <v>24</v>
      </c>
      <c r="D32" s="13">
        <v>1</v>
      </c>
      <c r="E32" s="4"/>
      <c r="F32" s="4">
        <v>2</v>
      </c>
      <c r="G32" s="4"/>
      <c r="H32" s="4"/>
      <c r="I32" s="4"/>
      <c r="J32" s="4">
        <v>3</v>
      </c>
      <c r="K32" s="4">
        <v>7</v>
      </c>
      <c r="L32" s="4">
        <v>2</v>
      </c>
      <c r="M32" s="4">
        <v>2</v>
      </c>
      <c r="N32" s="4"/>
      <c r="O32" s="4"/>
      <c r="P32" s="4"/>
      <c r="Q32" s="4">
        <v>3</v>
      </c>
      <c r="R32" s="4"/>
      <c r="S32" s="4"/>
      <c r="T32" s="4">
        <v>1</v>
      </c>
      <c r="U32" s="4"/>
      <c r="V32" s="4"/>
      <c r="W32" s="4"/>
      <c r="X32" s="4">
        <v>1</v>
      </c>
      <c r="Y32" s="4">
        <v>1</v>
      </c>
      <c r="Z32" s="4"/>
      <c r="AA32" s="4"/>
      <c r="AB32" s="4">
        <v>1</v>
      </c>
      <c r="AC32" s="4"/>
      <c r="AD32" s="4"/>
      <c r="AE32" s="5"/>
    </row>
    <row r="33" spans="1:31">
      <c r="A33" s="19" t="s">
        <v>3</v>
      </c>
      <c r="B33" s="42">
        <f t="shared" si="1"/>
        <v>2.0275750202757501</v>
      </c>
      <c r="C33" s="25">
        <f t="shared" si="0"/>
        <v>25</v>
      </c>
      <c r="D33" s="13"/>
      <c r="E33" s="4"/>
      <c r="F33" s="4">
        <v>3</v>
      </c>
      <c r="G33" s="4"/>
      <c r="H33" s="4"/>
      <c r="I33" s="4"/>
      <c r="J33" s="4">
        <v>3</v>
      </c>
      <c r="K33" s="4">
        <v>2</v>
      </c>
      <c r="L33" s="4">
        <v>12</v>
      </c>
      <c r="M33" s="4">
        <v>1</v>
      </c>
      <c r="N33" s="4"/>
      <c r="O33" s="4"/>
      <c r="P33" s="4"/>
      <c r="Q33" s="4"/>
      <c r="R33" s="4"/>
      <c r="S33" s="4">
        <v>1</v>
      </c>
      <c r="T33" s="4"/>
      <c r="U33" s="4"/>
      <c r="V33" s="4"/>
      <c r="W33" s="4"/>
      <c r="X33" s="4"/>
      <c r="Y33" s="4"/>
      <c r="Z33" s="4"/>
      <c r="AA33" s="4">
        <v>1</v>
      </c>
      <c r="AB33" s="4">
        <v>2</v>
      </c>
      <c r="AC33" s="4"/>
      <c r="AD33" s="4"/>
      <c r="AE33" s="5"/>
    </row>
    <row r="34" spans="1:31">
      <c r="A34" s="21" t="s">
        <v>12</v>
      </c>
      <c r="B34" s="45">
        <f t="shared" si="1"/>
        <v>1.6220600162206003</v>
      </c>
      <c r="C34" s="26">
        <f t="shared" si="0"/>
        <v>20</v>
      </c>
      <c r="D34" s="15"/>
      <c r="E34" s="8"/>
      <c r="F34" s="8">
        <v>1</v>
      </c>
      <c r="G34" s="8"/>
      <c r="H34" s="8"/>
      <c r="I34" s="8"/>
      <c r="J34" s="8">
        <v>5</v>
      </c>
      <c r="K34" s="8"/>
      <c r="L34" s="8">
        <v>1</v>
      </c>
      <c r="M34" s="8">
        <v>3</v>
      </c>
      <c r="N34" s="8"/>
      <c r="O34" s="8"/>
      <c r="P34" s="8"/>
      <c r="Q34" s="8"/>
      <c r="R34" s="8">
        <v>2</v>
      </c>
      <c r="S34" s="8">
        <v>2</v>
      </c>
      <c r="T34" s="8">
        <v>1</v>
      </c>
      <c r="U34" s="8">
        <v>1</v>
      </c>
      <c r="V34" s="8"/>
      <c r="W34" s="8"/>
      <c r="X34" s="8"/>
      <c r="Y34" s="8"/>
      <c r="Z34" s="8">
        <v>1</v>
      </c>
      <c r="AA34" s="8"/>
      <c r="AB34" s="8">
        <v>3</v>
      </c>
      <c r="AC34" s="8"/>
      <c r="AD34" s="8"/>
      <c r="AE34" s="9"/>
    </row>
    <row r="35" spans="1:31">
      <c r="A35" s="51" t="s">
        <v>8</v>
      </c>
      <c r="B35" s="49">
        <f>SUM(B36:B39)</f>
        <v>1.7842660178426604</v>
      </c>
      <c r="C35" s="47"/>
      <c r="D35" s="35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7"/>
    </row>
    <row r="36" spans="1:31">
      <c r="A36" s="19" t="s">
        <v>5</v>
      </c>
      <c r="B36" s="42">
        <f t="shared" si="1"/>
        <v>0</v>
      </c>
      <c r="C36" s="25">
        <f t="shared" si="0"/>
        <v>0</v>
      </c>
      <c r="D36" s="13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5"/>
    </row>
    <row r="37" spans="1:31">
      <c r="A37" s="19" t="s">
        <v>2</v>
      </c>
      <c r="B37" s="42">
        <f t="shared" si="1"/>
        <v>0</v>
      </c>
      <c r="C37" s="25">
        <f t="shared" si="0"/>
        <v>0</v>
      </c>
      <c r="D37" s="13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5"/>
    </row>
    <row r="38" spans="1:31">
      <c r="A38" s="19" t="s">
        <v>3</v>
      </c>
      <c r="B38" s="42">
        <f t="shared" si="1"/>
        <v>1.2165450121654502</v>
      </c>
      <c r="C38" s="25">
        <f t="shared" si="0"/>
        <v>15</v>
      </c>
      <c r="D38" s="13"/>
      <c r="E38" s="4"/>
      <c r="F38" s="4"/>
      <c r="G38" s="4"/>
      <c r="H38" s="4"/>
      <c r="I38" s="4"/>
      <c r="J38" s="4">
        <v>4</v>
      </c>
      <c r="K38" s="4"/>
      <c r="L38" s="4">
        <v>1</v>
      </c>
      <c r="M38" s="4"/>
      <c r="N38" s="4">
        <v>7</v>
      </c>
      <c r="O38" s="4"/>
      <c r="P38" s="4"/>
      <c r="Q38" s="4">
        <v>1</v>
      </c>
      <c r="R38" s="4"/>
      <c r="S38" s="4"/>
      <c r="T38" s="4"/>
      <c r="U38" s="4"/>
      <c r="V38" s="4"/>
      <c r="W38" s="4"/>
      <c r="X38" s="4">
        <v>1</v>
      </c>
      <c r="Y38" s="4"/>
      <c r="Z38" s="4"/>
      <c r="AA38" s="4"/>
      <c r="AB38" s="4">
        <v>1</v>
      </c>
      <c r="AC38" s="4"/>
      <c r="AD38" s="4"/>
      <c r="AE38" s="5"/>
    </row>
    <row r="39" spans="1:31">
      <c r="A39" s="20" t="s">
        <v>12</v>
      </c>
      <c r="B39" s="45">
        <f t="shared" si="1"/>
        <v>0.56772100567721007</v>
      </c>
      <c r="C39" s="26">
        <f t="shared" si="0"/>
        <v>7</v>
      </c>
      <c r="D39" s="14"/>
      <c r="E39" s="6"/>
      <c r="F39" s="6"/>
      <c r="G39" s="6"/>
      <c r="H39" s="6"/>
      <c r="I39" s="6"/>
      <c r="J39" s="6">
        <v>1</v>
      </c>
      <c r="K39" s="6"/>
      <c r="L39" s="6"/>
      <c r="M39" s="6"/>
      <c r="N39" s="6"/>
      <c r="O39" s="6"/>
      <c r="P39" s="6"/>
      <c r="Q39" s="6"/>
      <c r="R39" s="6"/>
      <c r="S39" s="6"/>
      <c r="T39" s="6">
        <v>2</v>
      </c>
      <c r="U39" s="6">
        <v>2</v>
      </c>
      <c r="V39" s="6"/>
      <c r="W39" s="6"/>
      <c r="X39" s="6">
        <v>2</v>
      </c>
      <c r="Y39" s="6"/>
      <c r="Z39" s="6"/>
      <c r="AA39" s="6"/>
      <c r="AB39" s="6"/>
      <c r="AC39" s="6"/>
      <c r="AD39" s="6"/>
      <c r="AE39" s="7"/>
    </row>
    <row r="40" spans="1:31">
      <c r="A40" s="50" t="s">
        <v>11</v>
      </c>
      <c r="B40" s="48">
        <f>SUM(B41:B44)</f>
        <v>0</v>
      </c>
      <c r="C40" s="34"/>
      <c r="D40" s="31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3"/>
    </row>
    <row r="41" spans="1:31">
      <c r="A41" s="19" t="s">
        <v>5</v>
      </c>
      <c r="B41" s="42">
        <f t="shared" si="1"/>
        <v>0</v>
      </c>
      <c r="C41" s="25">
        <f t="shared" si="0"/>
        <v>0</v>
      </c>
      <c r="D41" s="13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5"/>
    </row>
    <row r="42" spans="1:31">
      <c r="A42" s="19" t="s">
        <v>2</v>
      </c>
      <c r="B42" s="42">
        <f t="shared" si="1"/>
        <v>0</v>
      </c>
      <c r="C42" s="25">
        <f t="shared" si="0"/>
        <v>0</v>
      </c>
      <c r="D42" s="13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5"/>
    </row>
    <row r="43" spans="1:31">
      <c r="A43" s="19" t="s">
        <v>3</v>
      </c>
      <c r="B43" s="42">
        <f t="shared" si="1"/>
        <v>0</v>
      </c>
      <c r="C43" s="25">
        <f t="shared" si="0"/>
        <v>0</v>
      </c>
      <c r="D43" s="13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5"/>
    </row>
    <row r="44" spans="1:31">
      <c r="A44" s="21" t="s">
        <v>12</v>
      </c>
      <c r="B44" s="45">
        <f t="shared" si="1"/>
        <v>0</v>
      </c>
      <c r="C44" s="26">
        <f t="shared" si="0"/>
        <v>0</v>
      </c>
      <c r="D44" s="15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9"/>
    </row>
    <row r="45" spans="1:31">
      <c r="A45" s="51" t="s">
        <v>13</v>
      </c>
      <c r="B45" s="48">
        <f>SUM(B46:B47)</f>
        <v>1.6220600162206</v>
      </c>
      <c r="C45" s="34"/>
      <c r="D45" s="35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7"/>
    </row>
    <row r="46" spans="1:31">
      <c r="A46" s="19" t="s">
        <v>16</v>
      </c>
      <c r="B46" s="42">
        <f t="shared" si="1"/>
        <v>1.29764801297648</v>
      </c>
      <c r="C46" s="25">
        <f t="shared" si="0"/>
        <v>16</v>
      </c>
      <c r="D46" s="13">
        <v>1</v>
      </c>
      <c r="E46" s="4"/>
      <c r="F46" s="4">
        <v>1</v>
      </c>
      <c r="G46" s="4"/>
      <c r="H46" s="4"/>
      <c r="I46" s="4"/>
      <c r="J46" s="4">
        <v>1</v>
      </c>
      <c r="K46" s="4"/>
      <c r="L46" s="4">
        <v>3</v>
      </c>
      <c r="M46" s="4"/>
      <c r="N46" s="4"/>
      <c r="O46" s="4"/>
      <c r="P46" s="4"/>
      <c r="Q46" s="4">
        <v>2</v>
      </c>
      <c r="R46" s="4"/>
      <c r="S46" s="4">
        <v>1</v>
      </c>
      <c r="T46" s="4">
        <v>3</v>
      </c>
      <c r="U46" s="4"/>
      <c r="V46" s="4"/>
      <c r="W46" s="4"/>
      <c r="X46" s="4">
        <v>1</v>
      </c>
      <c r="Y46" s="4">
        <v>2</v>
      </c>
      <c r="Z46" s="4"/>
      <c r="AA46" s="4"/>
      <c r="AB46" s="4">
        <v>1</v>
      </c>
      <c r="AC46" s="4"/>
      <c r="AD46" s="4"/>
      <c r="AE46" s="5"/>
    </row>
    <row r="47" spans="1:31">
      <c r="A47" s="20" t="s">
        <v>12</v>
      </c>
      <c r="B47" s="45">
        <f t="shared" si="1"/>
        <v>0.32441200324412001</v>
      </c>
      <c r="C47" s="26">
        <f t="shared" si="0"/>
        <v>4</v>
      </c>
      <c r="D47" s="14"/>
      <c r="E47" s="6"/>
      <c r="F47" s="6"/>
      <c r="G47" s="6"/>
      <c r="H47" s="6"/>
      <c r="I47" s="6"/>
      <c r="J47" s="6"/>
      <c r="K47" s="6"/>
      <c r="L47" s="6"/>
      <c r="M47" s="6">
        <v>1</v>
      </c>
      <c r="N47" s="6"/>
      <c r="O47" s="6"/>
      <c r="P47" s="6"/>
      <c r="Q47" s="6"/>
      <c r="R47" s="6"/>
      <c r="S47" s="6">
        <v>2</v>
      </c>
      <c r="T47" s="6"/>
      <c r="U47" s="6"/>
      <c r="V47" s="6"/>
      <c r="W47" s="6"/>
      <c r="X47" s="6">
        <v>1</v>
      </c>
      <c r="Y47" s="6"/>
      <c r="Z47" s="6"/>
      <c r="AA47" s="6"/>
      <c r="AB47" s="6"/>
      <c r="AC47" s="6"/>
      <c r="AD47" s="6"/>
      <c r="AE47" s="7"/>
    </row>
    <row r="48" spans="1:31">
      <c r="A48" s="50" t="s">
        <v>14</v>
      </c>
      <c r="B48" s="48">
        <f>SUM(B49:B52)</f>
        <v>1.1354420113544199</v>
      </c>
      <c r="C48" s="34"/>
      <c r="D48" s="31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3"/>
    </row>
    <row r="49" spans="1:31">
      <c r="A49" s="19" t="s">
        <v>5</v>
      </c>
      <c r="B49" s="42">
        <f t="shared" si="1"/>
        <v>0.16220600162206</v>
      </c>
      <c r="C49" s="25">
        <f t="shared" si="0"/>
        <v>2</v>
      </c>
      <c r="D49" s="13"/>
      <c r="E49" s="4"/>
      <c r="F49" s="4"/>
      <c r="G49" s="4"/>
      <c r="H49" s="4"/>
      <c r="I49" s="4"/>
      <c r="J49" s="4"/>
      <c r="K49" s="4">
        <v>1</v>
      </c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>
        <v>1</v>
      </c>
      <c r="AC49" s="4"/>
      <c r="AD49" s="4"/>
      <c r="AE49" s="5"/>
    </row>
    <row r="50" spans="1:31">
      <c r="A50" s="19" t="s">
        <v>2</v>
      </c>
      <c r="B50" s="42">
        <f t="shared" si="1"/>
        <v>0.64882400648824001</v>
      </c>
      <c r="C50" s="25">
        <f t="shared" si="0"/>
        <v>8</v>
      </c>
      <c r="D50" s="13"/>
      <c r="E50" s="4"/>
      <c r="F50" s="4"/>
      <c r="G50" s="4"/>
      <c r="H50" s="4"/>
      <c r="I50" s="4"/>
      <c r="J50" s="4">
        <v>1</v>
      </c>
      <c r="K50" s="4">
        <v>1</v>
      </c>
      <c r="L50" s="4"/>
      <c r="M50" s="4">
        <v>1</v>
      </c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>
        <v>1</v>
      </c>
      <c r="AA50" s="4"/>
      <c r="AB50" s="4">
        <v>4</v>
      </c>
      <c r="AC50" s="4"/>
      <c r="AD50" s="4"/>
      <c r="AE50" s="5"/>
    </row>
    <row r="51" spans="1:31">
      <c r="A51" s="19" t="s">
        <v>3</v>
      </c>
      <c r="B51" s="42">
        <f t="shared" si="1"/>
        <v>0</v>
      </c>
      <c r="C51" s="25">
        <f t="shared" si="0"/>
        <v>0</v>
      </c>
      <c r="D51" s="13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5"/>
    </row>
    <row r="52" spans="1:31">
      <c r="A52" s="21" t="s">
        <v>12</v>
      </c>
      <c r="B52" s="45">
        <f t="shared" si="1"/>
        <v>0.32441200324412001</v>
      </c>
      <c r="C52" s="26">
        <f t="shared" si="0"/>
        <v>4</v>
      </c>
      <c r="D52" s="15"/>
      <c r="E52" s="8"/>
      <c r="F52" s="8">
        <v>1</v>
      </c>
      <c r="G52" s="8"/>
      <c r="H52" s="8"/>
      <c r="I52" s="8"/>
      <c r="J52" s="8"/>
      <c r="K52" s="8">
        <v>1</v>
      </c>
      <c r="L52" s="8"/>
      <c r="M52" s="8"/>
      <c r="N52" s="8"/>
      <c r="O52" s="8"/>
      <c r="P52" s="8"/>
      <c r="Q52" s="8"/>
      <c r="R52" s="8"/>
      <c r="S52" s="8">
        <v>2</v>
      </c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9"/>
    </row>
    <row r="53" spans="1:31">
      <c r="A53" s="52" t="s">
        <v>17</v>
      </c>
      <c r="B53" s="48">
        <f>SUM(B54:B55)</f>
        <v>8.1103000811030002E-2</v>
      </c>
      <c r="C53" s="34"/>
      <c r="D53" s="38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40"/>
    </row>
    <row r="54" spans="1:31">
      <c r="A54" s="22" t="s">
        <v>2</v>
      </c>
      <c r="B54" s="42">
        <f t="shared" si="1"/>
        <v>8.1103000811030002E-2</v>
      </c>
      <c r="C54" s="25">
        <f t="shared" si="0"/>
        <v>1</v>
      </c>
      <c r="D54" s="16"/>
      <c r="E54" s="10"/>
      <c r="F54" s="10"/>
      <c r="G54" s="10"/>
      <c r="H54" s="10"/>
      <c r="I54" s="10"/>
      <c r="J54" s="10"/>
      <c r="K54" s="10">
        <v>1</v>
      </c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1"/>
    </row>
    <row r="55" spans="1:31">
      <c r="A55" s="20" t="s">
        <v>16</v>
      </c>
      <c r="B55" s="45">
        <f t="shared" si="1"/>
        <v>0</v>
      </c>
      <c r="C55" s="26">
        <f t="shared" si="0"/>
        <v>0</v>
      </c>
      <c r="D55" s="16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1"/>
    </row>
    <row r="56" spans="1:31">
      <c r="A56" s="23" t="s">
        <v>18</v>
      </c>
      <c r="B56" s="41"/>
      <c r="C56" s="27">
        <f t="shared" si="0"/>
        <v>1233</v>
      </c>
      <c r="D56" s="17">
        <f t="shared" ref="D56:J56" si="2">+SUM(D3:D55)</f>
        <v>31</v>
      </c>
      <c r="E56" s="3">
        <f t="shared" si="2"/>
        <v>4</v>
      </c>
      <c r="F56" s="3">
        <f t="shared" si="2"/>
        <v>55</v>
      </c>
      <c r="G56" s="3">
        <f t="shared" si="2"/>
        <v>16</v>
      </c>
      <c r="H56" s="3">
        <f t="shared" si="2"/>
        <v>0</v>
      </c>
      <c r="I56" s="3">
        <f t="shared" si="2"/>
        <v>0</v>
      </c>
      <c r="J56" s="3">
        <f t="shared" si="2"/>
        <v>217</v>
      </c>
      <c r="K56" s="3">
        <f t="shared" ref="K56:AE56" si="3">+SUM(K3:K55)</f>
        <v>70</v>
      </c>
      <c r="L56" s="3">
        <f t="shared" si="3"/>
        <v>70</v>
      </c>
      <c r="M56" s="3">
        <f t="shared" si="3"/>
        <v>103</v>
      </c>
      <c r="N56" s="3">
        <f t="shared" si="3"/>
        <v>35</v>
      </c>
      <c r="O56" s="3">
        <f t="shared" si="3"/>
        <v>0</v>
      </c>
      <c r="P56" s="3">
        <f t="shared" si="3"/>
        <v>0</v>
      </c>
      <c r="Q56" s="3">
        <f t="shared" si="3"/>
        <v>25</v>
      </c>
      <c r="R56" s="3">
        <f t="shared" si="3"/>
        <v>21</v>
      </c>
      <c r="S56" s="3">
        <f t="shared" si="3"/>
        <v>124</v>
      </c>
      <c r="T56" s="3">
        <f t="shared" si="3"/>
        <v>78</v>
      </c>
      <c r="U56" s="3">
        <f t="shared" si="3"/>
        <v>18</v>
      </c>
      <c r="V56" s="3">
        <f t="shared" si="3"/>
        <v>0</v>
      </c>
      <c r="W56" s="3">
        <f t="shared" si="3"/>
        <v>0</v>
      </c>
      <c r="X56" s="3">
        <f t="shared" si="3"/>
        <v>64</v>
      </c>
      <c r="Y56" s="3">
        <f t="shared" si="3"/>
        <v>147</v>
      </c>
      <c r="Z56" s="3">
        <f t="shared" si="3"/>
        <v>61</v>
      </c>
      <c r="AA56" s="3">
        <f t="shared" si="3"/>
        <v>48</v>
      </c>
      <c r="AB56" s="3">
        <f t="shared" si="3"/>
        <v>46</v>
      </c>
      <c r="AC56" s="3">
        <f t="shared" si="3"/>
        <v>0</v>
      </c>
      <c r="AD56" s="3">
        <f t="shared" si="3"/>
        <v>0</v>
      </c>
      <c r="AE56" s="3">
        <f t="shared" si="3"/>
        <v>0</v>
      </c>
    </row>
    <row r="57" spans="1:31">
      <c r="A57" s="158" t="s">
        <v>24</v>
      </c>
      <c r="B57" s="158"/>
      <c r="C57" s="158"/>
      <c r="D57" s="158"/>
      <c r="E57" s="158"/>
    </row>
  </sheetData>
  <mergeCells count="2">
    <mergeCell ref="A1:AE1"/>
    <mergeCell ref="A57:E57"/>
  </mergeCells>
  <printOptions horizontalCentered="1" verticalCentered="1"/>
  <pageMargins left="0.51181102362204722" right="0.51181102362204722" top="0.39370078740157483" bottom="0.39370078740157483" header="0.31496062992125984" footer="0.31496062992125984"/>
  <pageSetup paperSize="9" scale="6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H57"/>
  <sheetViews>
    <sheetView workbookViewId="0">
      <selection activeCell="C4" sqref="C4:C55"/>
    </sheetView>
  </sheetViews>
  <sheetFormatPr defaultRowHeight="15"/>
  <cols>
    <col min="1" max="1" width="52.5703125" customWidth="1"/>
    <col min="2" max="2" width="6.7109375" customWidth="1"/>
    <col min="3" max="3" width="7.28515625" customWidth="1"/>
    <col min="4" max="31" width="4.7109375" customWidth="1"/>
    <col min="32" max="32" width="5.140625" customWidth="1"/>
    <col min="33" max="34" width="5" customWidth="1"/>
  </cols>
  <sheetData>
    <row r="1" spans="1:34">
      <c r="A1" s="157" t="s">
        <v>20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157"/>
      <c r="R1" s="157"/>
      <c r="S1" s="157"/>
      <c r="T1" s="157"/>
      <c r="U1" s="157"/>
      <c r="V1" s="157"/>
      <c r="W1" s="157"/>
      <c r="X1" s="157"/>
      <c r="Y1" s="157"/>
      <c r="Z1" s="157"/>
      <c r="AA1" s="157"/>
      <c r="AB1" s="159"/>
      <c r="AC1" s="159"/>
      <c r="AD1" s="159"/>
      <c r="AE1" s="159"/>
    </row>
    <row r="2" spans="1:34" s="2" customFormat="1">
      <c r="A2" s="18" t="s">
        <v>25</v>
      </c>
      <c r="B2" s="44" t="s">
        <v>23</v>
      </c>
      <c r="C2" s="24" t="s">
        <v>19</v>
      </c>
      <c r="D2" s="12">
        <v>1</v>
      </c>
      <c r="E2" s="1">
        <v>2</v>
      </c>
      <c r="F2" s="1">
        <v>3</v>
      </c>
      <c r="G2" s="53">
        <v>4</v>
      </c>
      <c r="H2" s="54" t="s">
        <v>21</v>
      </c>
      <c r="I2" s="28" t="s">
        <v>22</v>
      </c>
      <c r="J2" s="1">
        <v>7</v>
      </c>
      <c r="K2" s="1">
        <v>8</v>
      </c>
      <c r="L2" s="1">
        <v>9</v>
      </c>
      <c r="M2" s="1">
        <v>10</v>
      </c>
      <c r="N2" s="55">
        <v>11</v>
      </c>
      <c r="O2" s="29" t="s">
        <v>21</v>
      </c>
      <c r="P2" s="29" t="s">
        <v>22</v>
      </c>
      <c r="Q2" s="1">
        <v>14</v>
      </c>
      <c r="R2" s="1">
        <v>15</v>
      </c>
      <c r="S2" s="1">
        <v>16</v>
      </c>
      <c r="T2" s="1">
        <v>17</v>
      </c>
      <c r="U2" s="53">
        <v>18</v>
      </c>
      <c r="V2" s="29" t="s">
        <v>21</v>
      </c>
      <c r="W2" s="29" t="s">
        <v>22</v>
      </c>
      <c r="X2" s="1">
        <v>21</v>
      </c>
      <c r="Y2" s="1">
        <v>22</v>
      </c>
      <c r="Z2" s="1">
        <v>23</v>
      </c>
      <c r="AA2" s="70">
        <v>24</v>
      </c>
      <c r="AB2" s="75">
        <v>25</v>
      </c>
      <c r="AC2" s="76" t="s">
        <v>21</v>
      </c>
      <c r="AD2" s="77" t="s">
        <v>22</v>
      </c>
      <c r="AE2" s="65">
        <v>28</v>
      </c>
      <c r="AF2" s="65">
        <v>29</v>
      </c>
      <c r="AG2" s="65">
        <v>30</v>
      </c>
      <c r="AH2" s="66">
        <v>31</v>
      </c>
    </row>
    <row r="3" spans="1:34">
      <c r="A3" s="50" t="s">
        <v>0</v>
      </c>
      <c r="B3" s="48">
        <f>SUM(B4:B8)</f>
        <v>48.366013071895424</v>
      </c>
      <c r="C3" s="30"/>
      <c r="D3" s="31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57"/>
      <c r="AB3" s="36"/>
      <c r="AC3" s="36"/>
      <c r="AD3" s="36"/>
      <c r="AE3" s="36"/>
      <c r="AF3" s="36"/>
      <c r="AG3" s="36"/>
      <c r="AH3" s="37"/>
    </row>
    <row r="4" spans="1:34">
      <c r="A4" s="19" t="s">
        <v>5</v>
      </c>
      <c r="B4" s="42">
        <f>SUM(C4*100/$C$56)</f>
        <v>2.7077497665732961</v>
      </c>
      <c r="C4" s="25">
        <f>SUM(D4:AE4)</f>
        <v>29</v>
      </c>
      <c r="D4" s="13"/>
      <c r="E4" s="4"/>
      <c r="F4" s="4">
        <v>13</v>
      </c>
      <c r="G4" s="4"/>
      <c r="H4" s="4"/>
      <c r="I4" s="4"/>
      <c r="J4" s="4"/>
      <c r="K4" s="4">
        <v>6</v>
      </c>
      <c r="L4" s="4"/>
      <c r="M4" s="4"/>
      <c r="N4" s="4"/>
      <c r="O4" s="4"/>
      <c r="P4" s="4"/>
      <c r="Q4" s="4">
        <v>2</v>
      </c>
      <c r="R4" s="4"/>
      <c r="S4" s="4">
        <v>2</v>
      </c>
      <c r="T4" s="4"/>
      <c r="U4" s="4"/>
      <c r="V4" s="4"/>
      <c r="W4" s="4"/>
      <c r="X4" s="4"/>
      <c r="Y4" s="4"/>
      <c r="Z4" s="4"/>
      <c r="AA4" s="71">
        <v>6</v>
      </c>
      <c r="AB4" s="4"/>
      <c r="AC4" s="4"/>
      <c r="AD4" s="4"/>
      <c r="AE4" s="4"/>
      <c r="AF4" s="74"/>
      <c r="AG4" s="74"/>
      <c r="AH4" s="79"/>
    </row>
    <row r="5" spans="1:34">
      <c r="A5" s="19" t="s">
        <v>1</v>
      </c>
      <c r="B5" s="42">
        <f>SUM(C5*100/$C$56)</f>
        <v>5.6022408963585431</v>
      </c>
      <c r="C5" s="25">
        <f>SUM(D5:AE5)</f>
        <v>60</v>
      </c>
      <c r="D5" s="13"/>
      <c r="E5" s="4"/>
      <c r="F5" s="4">
        <v>10</v>
      </c>
      <c r="G5" s="4"/>
      <c r="H5" s="4"/>
      <c r="I5" s="4"/>
      <c r="J5" s="4"/>
      <c r="K5" s="4">
        <v>7</v>
      </c>
      <c r="L5" s="4"/>
      <c r="M5" s="4"/>
      <c r="N5" s="4"/>
      <c r="O5" s="4"/>
      <c r="P5" s="4"/>
      <c r="Q5" s="4">
        <v>3</v>
      </c>
      <c r="R5" s="4"/>
      <c r="S5" s="4">
        <v>11</v>
      </c>
      <c r="T5" s="4"/>
      <c r="U5" s="4"/>
      <c r="V5" s="4"/>
      <c r="W5" s="4"/>
      <c r="X5" s="4">
        <v>13</v>
      </c>
      <c r="Y5" s="4"/>
      <c r="Z5" s="4"/>
      <c r="AA5" s="71">
        <v>16</v>
      </c>
      <c r="AB5" s="4"/>
      <c r="AC5" s="4"/>
      <c r="AD5" s="4"/>
      <c r="AE5" s="4"/>
      <c r="AF5" s="74"/>
      <c r="AG5" s="74"/>
      <c r="AH5" s="79"/>
    </row>
    <row r="6" spans="1:34">
      <c r="A6" s="19" t="s">
        <v>2</v>
      </c>
      <c r="B6" s="42">
        <f>SUM(C6*100/$C$56)</f>
        <v>18.954248366013072</v>
      </c>
      <c r="C6" s="25">
        <f>SUM(D6:AE6)</f>
        <v>203</v>
      </c>
      <c r="D6" s="13"/>
      <c r="E6" s="4">
        <v>21</v>
      </c>
      <c r="F6" s="4">
        <v>15</v>
      </c>
      <c r="G6" s="4">
        <v>3</v>
      </c>
      <c r="H6" s="4"/>
      <c r="I6" s="4"/>
      <c r="J6" s="4">
        <v>9</v>
      </c>
      <c r="K6" s="4">
        <v>14</v>
      </c>
      <c r="L6" s="4">
        <v>4</v>
      </c>
      <c r="M6" s="4"/>
      <c r="N6" s="4"/>
      <c r="O6" s="4"/>
      <c r="P6" s="4"/>
      <c r="Q6" s="4">
        <v>4</v>
      </c>
      <c r="R6" s="4">
        <v>7</v>
      </c>
      <c r="S6" s="4"/>
      <c r="T6" s="4">
        <v>9</v>
      </c>
      <c r="U6" s="4"/>
      <c r="V6" s="4"/>
      <c r="W6" s="4"/>
      <c r="X6" s="4">
        <v>6</v>
      </c>
      <c r="Y6" s="4">
        <v>18</v>
      </c>
      <c r="Z6" s="4">
        <v>19</v>
      </c>
      <c r="AA6" s="58">
        <v>35</v>
      </c>
      <c r="AB6" s="4">
        <v>39</v>
      </c>
      <c r="AC6" s="4"/>
      <c r="AD6" s="4"/>
      <c r="AE6" s="4"/>
      <c r="AF6" s="74">
        <v>71</v>
      </c>
      <c r="AG6" s="74"/>
      <c r="AH6" s="79"/>
    </row>
    <row r="7" spans="1:34">
      <c r="A7" s="19" t="s">
        <v>3</v>
      </c>
      <c r="B7" s="42">
        <f>SUM(C7*100/$C$56)</f>
        <v>11.391223155929039</v>
      </c>
      <c r="C7" s="25">
        <f>SUM(D7:AE7)</f>
        <v>122</v>
      </c>
      <c r="D7" s="13"/>
      <c r="E7" s="4"/>
      <c r="F7" s="4">
        <v>6</v>
      </c>
      <c r="G7" s="4">
        <v>17</v>
      </c>
      <c r="H7" s="4"/>
      <c r="I7" s="4"/>
      <c r="J7" s="4">
        <v>5</v>
      </c>
      <c r="K7" s="4">
        <v>3</v>
      </c>
      <c r="L7" s="4">
        <v>9</v>
      </c>
      <c r="M7" s="4"/>
      <c r="N7" s="4"/>
      <c r="O7" s="4"/>
      <c r="P7" s="4"/>
      <c r="Q7" s="4">
        <v>9</v>
      </c>
      <c r="R7" s="4">
        <v>23</v>
      </c>
      <c r="S7" s="4"/>
      <c r="T7" s="4">
        <v>1</v>
      </c>
      <c r="U7" s="4">
        <v>16</v>
      </c>
      <c r="V7" s="4"/>
      <c r="W7" s="4"/>
      <c r="X7" s="4">
        <v>15</v>
      </c>
      <c r="Y7" s="4"/>
      <c r="Z7" s="4">
        <v>6</v>
      </c>
      <c r="AA7" s="58">
        <v>4</v>
      </c>
      <c r="AB7" s="4">
        <v>8</v>
      </c>
      <c r="AC7" s="4"/>
      <c r="AD7" s="4"/>
      <c r="AE7" s="4"/>
      <c r="AF7" s="74">
        <v>29</v>
      </c>
      <c r="AG7" s="74"/>
      <c r="AH7" s="79"/>
    </row>
    <row r="8" spans="1:34">
      <c r="A8" s="20" t="s">
        <v>12</v>
      </c>
      <c r="B8" s="45">
        <f>SUM(C8*100/$C$56)</f>
        <v>9.7105508870214745</v>
      </c>
      <c r="C8" s="26">
        <f>SUM(D8:AE8)</f>
        <v>104</v>
      </c>
      <c r="D8" s="14"/>
      <c r="E8" s="6"/>
      <c r="F8" s="6">
        <v>13</v>
      </c>
      <c r="G8" s="6">
        <v>6</v>
      </c>
      <c r="H8" s="6"/>
      <c r="I8" s="6"/>
      <c r="J8" s="6"/>
      <c r="K8" s="6"/>
      <c r="L8" s="6"/>
      <c r="M8" s="6"/>
      <c r="N8" s="6"/>
      <c r="O8" s="6"/>
      <c r="P8" s="6"/>
      <c r="Q8" s="6">
        <v>4</v>
      </c>
      <c r="R8" s="6">
        <v>3</v>
      </c>
      <c r="S8" s="6"/>
      <c r="T8" s="6">
        <v>9</v>
      </c>
      <c r="U8" s="6">
        <v>14</v>
      </c>
      <c r="V8" s="6"/>
      <c r="W8" s="6"/>
      <c r="X8" s="6">
        <v>25</v>
      </c>
      <c r="Y8" s="6"/>
      <c r="Z8" s="6">
        <v>5</v>
      </c>
      <c r="AA8" s="72">
        <v>3</v>
      </c>
      <c r="AB8" s="8"/>
      <c r="AC8" s="8"/>
      <c r="AD8" s="8"/>
      <c r="AE8" s="8">
        <v>22</v>
      </c>
      <c r="AF8" s="78">
        <v>1</v>
      </c>
      <c r="AG8" s="78"/>
      <c r="AH8" s="80"/>
    </row>
    <row r="9" spans="1:34">
      <c r="A9" s="50" t="s">
        <v>4</v>
      </c>
      <c r="B9" s="48">
        <f>SUM(B10:B14)</f>
        <v>8.776844070961717</v>
      </c>
      <c r="C9" s="34"/>
      <c r="D9" s="31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57"/>
      <c r="AB9" s="36"/>
      <c r="AC9" s="36"/>
      <c r="AD9" s="36"/>
      <c r="AE9" s="36"/>
      <c r="AF9" s="36"/>
      <c r="AG9" s="36"/>
      <c r="AH9" s="37"/>
    </row>
    <row r="10" spans="1:34">
      <c r="A10" s="19" t="s">
        <v>5</v>
      </c>
      <c r="B10" s="43">
        <f>SUM(C10*100/$C$56)</f>
        <v>0.28011204481792717</v>
      </c>
      <c r="C10" s="25">
        <f>SUM(D10:AE10)</f>
        <v>3</v>
      </c>
      <c r="D10" s="13"/>
      <c r="E10" s="4"/>
      <c r="F10" s="4">
        <v>3</v>
      </c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58"/>
      <c r="AB10" s="4"/>
      <c r="AC10" s="4"/>
      <c r="AD10" s="4"/>
      <c r="AE10" s="4"/>
      <c r="AF10" s="74"/>
      <c r="AG10" s="74"/>
      <c r="AH10" s="79"/>
    </row>
    <row r="11" spans="1:34">
      <c r="A11" s="19" t="s">
        <v>1</v>
      </c>
      <c r="B11" s="43">
        <f>SUM(C11*100/$C$56)</f>
        <v>0</v>
      </c>
      <c r="C11" s="25">
        <f>SUM(D11:AE11)</f>
        <v>0</v>
      </c>
      <c r="D11" s="13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58"/>
      <c r="AB11" s="4"/>
      <c r="AC11" s="4"/>
      <c r="AD11" s="4"/>
      <c r="AE11" s="4"/>
      <c r="AF11" s="74"/>
      <c r="AG11" s="74"/>
      <c r="AH11" s="79"/>
    </row>
    <row r="12" spans="1:34">
      <c r="A12" s="19" t="s">
        <v>2</v>
      </c>
      <c r="B12" s="43">
        <f>SUM(C12*100/$C$56)</f>
        <v>0.56022408963585435</v>
      </c>
      <c r="C12" s="25">
        <f>SUM(D12:AE12)</f>
        <v>6</v>
      </c>
      <c r="D12" s="13"/>
      <c r="E12" s="4">
        <v>1</v>
      </c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>
        <v>5</v>
      </c>
      <c r="Y12" s="4"/>
      <c r="Z12" s="4"/>
      <c r="AA12" s="58"/>
      <c r="AB12" s="4"/>
      <c r="AC12" s="4"/>
      <c r="AD12" s="4"/>
      <c r="AE12" s="4"/>
      <c r="AF12" s="74">
        <v>1</v>
      </c>
      <c r="AG12" s="74"/>
      <c r="AH12" s="79"/>
    </row>
    <row r="13" spans="1:34">
      <c r="A13" s="19" t="s">
        <v>3</v>
      </c>
      <c r="B13" s="43">
        <f>SUM(C13*100/$C$56)</f>
        <v>6.7226890756302522</v>
      </c>
      <c r="C13" s="25">
        <f>SUM(D13:AE13)</f>
        <v>72</v>
      </c>
      <c r="D13" s="13"/>
      <c r="E13" s="4"/>
      <c r="F13" s="4">
        <v>3</v>
      </c>
      <c r="G13" s="4">
        <v>7</v>
      </c>
      <c r="H13" s="4"/>
      <c r="I13" s="4"/>
      <c r="J13" s="4">
        <v>8</v>
      </c>
      <c r="K13" s="4">
        <v>3</v>
      </c>
      <c r="L13" s="4">
        <v>3</v>
      </c>
      <c r="M13" s="4"/>
      <c r="N13" s="4"/>
      <c r="O13" s="4"/>
      <c r="P13" s="4"/>
      <c r="Q13" s="4">
        <v>1</v>
      </c>
      <c r="R13" s="4">
        <v>8</v>
      </c>
      <c r="S13" s="4"/>
      <c r="T13" s="4">
        <v>1</v>
      </c>
      <c r="U13" s="4">
        <v>7</v>
      </c>
      <c r="V13" s="4"/>
      <c r="W13" s="4"/>
      <c r="X13" s="4">
        <v>9</v>
      </c>
      <c r="Y13" s="4"/>
      <c r="Z13" s="4">
        <v>6</v>
      </c>
      <c r="AA13" s="58">
        <v>9</v>
      </c>
      <c r="AB13" s="4">
        <v>7</v>
      </c>
      <c r="AC13" s="4"/>
      <c r="AD13" s="4"/>
      <c r="AE13" s="4"/>
      <c r="AF13" s="74">
        <v>14</v>
      </c>
      <c r="AG13" s="74"/>
      <c r="AH13" s="79"/>
    </row>
    <row r="14" spans="1:34">
      <c r="A14" s="21" t="s">
        <v>12</v>
      </c>
      <c r="B14" s="46">
        <f>SUM(C14*100/$C$56)</f>
        <v>1.2138188608776843</v>
      </c>
      <c r="C14" s="26">
        <f>SUM(D14:AE14)</f>
        <v>13</v>
      </c>
      <c r="D14" s="15"/>
      <c r="E14" s="8"/>
      <c r="F14" s="8"/>
      <c r="G14" s="8">
        <v>2</v>
      </c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>
        <v>1</v>
      </c>
      <c r="U14" s="8">
        <v>1</v>
      </c>
      <c r="V14" s="8"/>
      <c r="W14" s="8"/>
      <c r="X14" s="8">
        <v>6</v>
      </c>
      <c r="Y14" s="8"/>
      <c r="Z14" s="8"/>
      <c r="AA14" s="60">
        <v>3</v>
      </c>
      <c r="AB14" s="8"/>
      <c r="AC14" s="8"/>
      <c r="AD14" s="8"/>
      <c r="AE14" s="8"/>
      <c r="AF14" s="78"/>
      <c r="AG14" s="78"/>
      <c r="AH14" s="80"/>
    </row>
    <row r="15" spans="1:34">
      <c r="A15" s="51" t="s">
        <v>6</v>
      </c>
      <c r="B15" s="48">
        <f>SUM(B16:B19)</f>
        <v>14.939309056956116</v>
      </c>
      <c r="C15" s="34"/>
      <c r="D15" s="35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61"/>
      <c r="AB15" s="36"/>
      <c r="AC15" s="36"/>
      <c r="AD15" s="36"/>
      <c r="AE15" s="36"/>
      <c r="AF15" s="36"/>
      <c r="AG15" s="36"/>
      <c r="AH15" s="37"/>
    </row>
    <row r="16" spans="1:34">
      <c r="A16" s="19" t="s">
        <v>5</v>
      </c>
      <c r="B16" s="42">
        <f>SUM(C16*100/$C$56)</f>
        <v>1.680672268907563</v>
      </c>
      <c r="C16" s="25">
        <f>SUM(D16:AE16)</f>
        <v>18</v>
      </c>
      <c r="D16" s="13"/>
      <c r="E16" s="4">
        <v>2</v>
      </c>
      <c r="F16" s="4">
        <v>2</v>
      </c>
      <c r="G16" s="4"/>
      <c r="H16" s="4"/>
      <c r="I16" s="4"/>
      <c r="J16" s="4">
        <v>3</v>
      </c>
      <c r="K16" s="4"/>
      <c r="L16" s="4">
        <v>2</v>
      </c>
      <c r="M16" s="4"/>
      <c r="N16" s="4"/>
      <c r="O16" s="4"/>
      <c r="P16" s="4"/>
      <c r="Q16" s="4"/>
      <c r="R16" s="4">
        <v>4</v>
      </c>
      <c r="S16" s="4"/>
      <c r="T16" s="4">
        <v>1</v>
      </c>
      <c r="U16" s="4"/>
      <c r="V16" s="4"/>
      <c r="W16" s="4"/>
      <c r="X16" s="4">
        <v>1</v>
      </c>
      <c r="Y16" s="4"/>
      <c r="Z16" s="4">
        <v>1</v>
      </c>
      <c r="AA16" s="58">
        <v>1</v>
      </c>
      <c r="AB16" s="4">
        <v>1</v>
      </c>
      <c r="AC16" s="4"/>
      <c r="AD16" s="4"/>
      <c r="AE16" s="4"/>
      <c r="AF16" s="74">
        <v>1</v>
      </c>
      <c r="AG16" s="74"/>
      <c r="AH16" s="79"/>
    </row>
    <row r="17" spans="1:34">
      <c r="A17" s="19" t="s">
        <v>2</v>
      </c>
      <c r="B17" s="42">
        <f>SUM(C17*100/$C$56)</f>
        <v>7.5630252100840334</v>
      </c>
      <c r="C17" s="25">
        <f>SUM(D17:AE17)</f>
        <v>81</v>
      </c>
      <c r="D17" s="13"/>
      <c r="E17" s="4">
        <v>10</v>
      </c>
      <c r="F17" s="4">
        <v>2</v>
      </c>
      <c r="G17" s="4">
        <v>3</v>
      </c>
      <c r="H17" s="4"/>
      <c r="I17" s="4"/>
      <c r="J17" s="4">
        <v>6</v>
      </c>
      <c r="K17" s="4">
        <v>13</v>
      </c>
      <c r="L17" s="4">
        <v>3</v>
      </c>
      <c r="M17" s="4"/>
      <c r="N17" s="4"/>
      <c r="O17" s="4"/>
      <c r="P17" s="4"/>
      <c r="Q17" s="4">
        <v>11</v>
      </c>
      <c r="R17" s="4">
        <v>3</v>
      </c>
      <c r="S17" s="4"/>
      <c r="T17" s="4">
        <v>4</v>
      </c>
      <c r="U17" s="4"/>
      <c r="V17" s="4"/>
      <c r="W17" s="4"/>
      <c r="X17" s="4">
        <v>4</v>
      </c>
      <c r="Y17" s="4">
        <v>3</v>
      </c>
      <c r="Z17" s="4">
        <v>5</v>
      </c>
      <c r="AA17" s="58">
        <v>5</v>
      </c>
      <c r="AB17" s="4">
        <v>8</v>
      </c>
      <c r="AC17" s="4"/>
      <c r="AD17" s="4"/>
      <c r="AE17" s="4">
        <v>1</v>
      </c>
      <c r="AF17" s="74">
        <v>17</v>
      </c>
      <c r="AG17" s="74"/>
      <c r="AH17" s="79"/>
    </row>
    <row r="18" spans="1:34">
      <c r="A18" s="19" t="s">
        <v>3</v>
      </c>
      <c r="B18" s="42">
        <f>SUM(C18*100/$C$56)</f>
        <v>2.4276377217553686</v>
      </c>
      <c r="C18" s="25">
        <f>SUM(D18:AE18)</f>
        <v>26</v>
      </c>
      <c r="D18" s="13"/>
      <c r="E18" s="4">
        <v>1</v>
      </c>
      <c r="F18" s="4">
        <v>1</v>
      </c>
      <c r="G18" s="4"/>
      <c r="H18" s="4"/>
      <c r="I18" s="4"/>
      <c r="J18" s="4">
        <v>2</v>
      </c>
      <c r="K18" s="4">
        <v>3</v>
      </c>
      <c r="L18" s="4">
        <v>5</v>
      </c>
      <c r="M18" s="4"/>
      <c r="N18" s="4"/>
      <c r="O18" s="4"/>
      <c r="P18" s="4"/>
      <c r="Q18" s="4"/>
      <c r="R18" s="4">
        <v>6</v>
      </c>
      <c r="S18" s="4"/>
      <c r="T18" s="4">
        <v>1</v>
      </c>
      <c r="U18" s="4">
        <v>2</v>
      </c>
      <c r="V18" s="4"/>
      <c r="W18" s="4"/>
      <c r="X18" s="4">
        <v>1</v>
      </c>
      <c r="Y18" s="4"/>
      <c r="Z18" s="4">
        <v>1</v>
      </c>
      <c r="AA18" s="58">
        <v>1</v>
      </c>
      <c r="AB18" s="4">
        <v>2</v>
      </c>
      <c r="AC18" s="4"/>
      <c r="AD18" s="4"/>
      <c r="AE18" s="4"/>
      <c r="AF18" s="74">
        <v>9</v>
      </c>
      <c r="AG18" s="74"/>
      <c r="AH18" s="79"/>
    </row>
    <row r="19" spans="1:34">
      <c r="A19" s="20" t="s">
        <v>12</v>
      </c>
      <c r="B19" s="45">
        <f>SUM(C19*100/$C$56)</f>
        <v>3.2679738562091503</v>
      </c>
      <c r="C19" s="26">
        <f>SUM(D19:AE19)</f>
        <v>35</v>
      </c>
      <c r="D19" s="14"/>
      <c r="E19" s="6"/>
      <c r="F19" s="6">
        <v>1</v>
      </c>
      <c r="G19" s="6">
        <v>4</v>
      </c>
      <c r="H19" s="6"/>
      <c r="I19" s="6"/>
      <c r="J19" s="6"/>
      <c r="K19" s="6"/>
      <c r="L19" s="6">
        <v>2</v>
      </c>
      <c r="M19" s="6"/>
      <c r="N19" s="6"/>
      <c r="O19" s="6"/>
      <c r="P19" s="6"/>
      <c r="Q19" s="6">
        <v>3</v>
      </c>
      <c r="R19" s="6"/>
      <c r="S19" s="6"/>
      <c r="T19" s="6">
        <v>8</v>
      </c>
      <c r="U19" s="6">
        <v>1</v>
      </c>
      <c r="V19" s="6"/>
      <c r="W19" s="6"/>
      <c r="X19" s="6">
        <v>7</v>
      </c>
      <c r="Y19" s="6"/>
      <c r="Z19" s="6">
        <v>2</v>
      </c>
      <c r="AA19" s="59"/>
      <c r="AB19" s="8"/>
      <c r="AC19" s="8"/>
      <c r="AD19" s="8"/>
      <c r="AE19" s="8">
        <v>7</v>
      </c>
      <c r="AF19" s="78"/>
      <c r="AG19" s="78"/>
      <c r="AH19" s="80"/>
    </row>
    <row r="20" spans="1:34">
      <c r="A20" s="50" t="s">
        <v>9</v>
      </c>
      <c r="B20" s="48">
        <f>SUM(B21:B24)</f>
        <v>6.6293183940242759</v>
      </c>
      <c r="C20" s="34"/>
      <c r="D20" s="31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57"/>
      <c r="AB20" s="36"/>
      <c r="AC20" s="36"/>
      <c r="AD20" s="36"/>
      <c r="AE20" s="36"/>
      <c r="AF20" s="36"/>
      <c r="AG20" s="36"/>
      <c r="AH20" s="37"/>
    </row>
    <row r="21" spans="1:34">
      <c r="A21" s="19" t="s">
        <v>5</v>
      </c>
      <c r="B21" s="42">
        <f>SUM(C21*100/$C$56)</f>
        <v>0.46685340802987862</v>
      </c>
      <c r="C21" s="25">
        <f>SUM(D21:AE21)</f>
        <v>5</v>
      </c>
      <c r="D21" s="13"/>
      <c r="E21" s="4"/>
      <c r="F21" s="4"/>
      <c r="G21" s="4">
        <v>1</v>
      </c>
      <c r="H21" s="4"/>
      <c r="I21" s="4"/>
      <c r="J21" s="4"/>
      <c r="K21" s="4">
        <v>1</v>
      </c>
      <c r="L21" s="4">
        <v>1</v>
      </c>
      <c r="M21" s="4"/>
      <c r="N21" s="4"/>
      <c r="O21" s="4"/>
      <c r="P21" s="4"/>
      <c r="Q21" s="4"/>
      <c r="R21" s="4">
        <v>2</v>
      </c>
      <c r="S21" s="4"/>
      <c r="T21" s="4"/>
      <c r="U21" s="4"/>
      <c r="V21" s="4"/>
      <c r="W21" s="4"/>
      <c r="X21" s="4"/>
      <c r="Y21" s="4"/>
      <c r="Z21" s="4"/>
      <c r="AA21" s="58"/>
      <c r="AB21" s="4"/>
      <c r="AC21" s="4"/>
      <c r="AD21" s="4"/>
      <c r="AE21" s="4"/>
      <c r="AF21" s="74"/>
      <c r="AG21" s="74"/>
      <c r="AH21" s="79"/>
    </row>
    <row r="22" spans="1:34">
      <c r="A22" s="19" t="s">
        <v>2</v>
      </c>
      <c r="B22" s="42">
        <f>SUM(C22*100/$C$56)</f>
        <v>3.8281979458450048</v>
      </c>
      <c r="C22" s="25">
        <f>SUM(D22:AE22)</f>
        <v>41</v>
      </c>
      <c r="D22" s="13"/>
      <c r="E22" s="4">
        <v>5</v>
      </c>
      <c r="F22" s="4"/>
      <c r="G22" s="4">
        <v>1</v>
      </c>
      <c r="H22" s="4"/>
      <c r="I22" s="4"/>
      <c r="J22" s="4">
        <v>2</v>
      </c>
      <c r="K22" s="4">
        <v>8</v>
      </c>
      <c r="L22" s="4">
        <v>1</v>
      </c>
      <c r="M22" s="4"/>
      <c r="N22" s="4"/>
      <c r="O22" s="4"/>
      <c r="P22" s="4"/>
      <c r="Q22" s="4">
        <v>3</v>
      </c>
      <c r="R22" s="4">
        <v>1</v>
      </c>
      <c r="S22" s="4"/>
      <c r="T22" s="4">
        <v>1</v>
      </c>
      <c r="U22" s="4"/>
      <c r="V22" s="4"/>
      <c r="W22" s="4"/>
      <c r="X22" s="4">
        <v>2</v>
      </c>
      <c r="Y22" s="4">
        <v>2</v>
      </c>
      <c r="Z22" s="4">
        <v>3</v>
      </c>
      <c r="AA22" s="58">
        <v>4</v>
      </c>
      <c r="AB22" s="4">
        <v>7</v>
      </c>
      <c r="AC22" s="4"/>
      <c r="AD22" s="4"/>
      <c r="AE22" s="4">
        <v>1</v>
      </c>
      <c r="AF22" s="74">
        <v>4</v>
      </c>
      <c r="AG22" s="74"/>
      <c r="AH22" s="79"/>
    </row>
    <row r="23" spans="1:34">
      <c r="A23" s="19" t="s">
        <v>3</v>
      </c>
      <c r="B23" s="42">
        <f>SUM(C23*100/$C$56)</f>
        <v>1.0270774976657329</v>
      </c>
      <c r="C23" s="25">
        <f>SUM(D23:AE23)</f>
        <v>11</v>
      </c>
      <c r="D23" s="13"/>
      <c r="E23" s="4"/>
      <c r="F23" s="4">
        <v>1</v>
      </c>
      <c r="G23" s="4"/>
      <c r="H23" s="4"/>
      <c r="I23" s="4"/>
      <c r="J23" s="4"/>
      <c r="K23" s="4">
        <v>2</v>
      </c>
      <c r="L23" s="4">
        <v>1</v>
      </c>
      <c r="M23" s="4"/>
      <c r="N23" s="4"/>
      <c r="O23" s="4"/>
      <c r="P23" s="4"/>
      <c r="Q23" s="4"/>
      <c r="R23" s="4">
        <v>2</v>
      </c>
      <c r="S23" s="4"/>
      <c r="T23" s="4"/>
      <c r="U23" s="4">
        <v>1</v>
      </c>
      <c r="V23" s="4"/>
      <c r="W23" s="4"/>
      <c r="X23" s="4">
        <v>3</v>
      </c>
      <c r="Y23" s="4"/>
      <c r="Z23" s="4"/>
      <c r="AA23" s="58"/>
      <c r="AB23" s="4">
        <v>1</v>
      </c>
      <c r="AC23" s="4"/>
      <c r="AD23" s="4"/>
      <c r="AE23" s="4"/>
      <c r="AF23" s="74">
        <v>16</v>
      </c>
      <c r="AG23" s="74"/>
      <c r="AH23" s="79"/>
    </row>
    <row r="24" spans="1:34">
      <c r="A24" s="21" t="s">
        <v>12</v>
      </c>
      <c r="B24" s="45">
        <f>SUM(C24*100/$C$56)</f>
        <v>1.3071895424836601</v>
      </c>
      <c r="C24" s="26">
        <f>SUM(D24:AE24)</f>
        <v>14</v>
      </c>
      <c r="D24" s="15"/>
      <c r="E24" s="8"/>
      <c r="F24" s="8"/>
      <c r="G24" s="8">
        <v>1</v>
      </c>
      <c r="H24" s="8"/>
      <c r="I24" s="8"/>
      <c r="J24" s="8"/>
      <c r="K24" s="8"/>
      <c r="L24" s="8"/>
      <c r="M24" s="8"/>
      <c r="N24" s="8"/>
      <c r="O24" s="8"/>
      <c r="P24" s="8"/>
      <c r="Q24" s="8">
        <v>2</v>
      </c>
      <c r="R24" s="8"/>
      <c r="S24" s="8"/>
      <c r="T24" s="8">
        <v>1</v>
      </c>
      <c r="U24" s="8">
        <v>2</v>
      </c>
      <c r="V24" s="8"/>
      <c r="W24" s="8"/>
      <c r="X24" s="8">
        <v>4</v>
      </c>
      <c r="Y24" s="8"/>
      <c r="Z24" s="8"/>
      <c r="AA24" s="60"/>
      <c r="AB24" s="8"/>
      <c r="AC24" s="8"/>
      <c r="AD24" s="8"/>
      <c r="AE24" s="8">
        <v>4</v>
      </c>
      <c r="AF24" s="78"/>
      <c r="AG24" s="78"/>
      <c r="AH24" s="80"/>
    </row>
    <row r="25" spans="1:34">
      <c r="A25" s="51" t="s">
        <v>10</v>
      </c>
      <c r="B25" s="48">
        <f>SUM(B26:B29)</f>
        <v>7.5630252100840334</v>
      </c>
      <c r="C25" s="34"/>
      <c r="D25" s="35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61"/>
      <c r="AB25" s="36"/>
      <c r="AC25" s="36"/>
      <c r="AD25" s="36"/>
      <c r="AE25" s="36"/>
      <c r="AF25" s="36"/>
      <c r="AG25" s="36"/>
      <c r="AH25" s="37"/>
    </row>
    <row r="26" spans="1:34">
      <c r="A26" s="19" t="s">
        <v>5</v>
      </c>
      <c r="B26" s="42">
        <f>SUM(C26*100/$C$56)</f>
        <v>0.56022408963585435</v>
      </c>
      <c r="C26" s="25">
        <f>SUM(D26:AE26)</f>
        <v>6</v>
      </c>
      <c r="D26" s="13"/>
      <c r="E26" s="4">
        <v>2</v>
      </c>
      <c r="F26" s="4"/>
      <c r="G26" s="4"/>
      <c r="H26" s="4"/>
      <c r="I26" s="4"/>
      <c r="J26" s="4">
        <v>1</v>
      </c>
      <c r="K26" s="4">
        <v>1</v>
      </c>
      <c r="L26" s="4"/>
      <c r="M26" s="4"/>
      <c r="N26" s="4"/>
      <c r="O26" s="4"/>
      <c r="P26" s="4"/>
      <c r="Q26" s="4"/>
      <c r="R26" s="4">
        <v>1</v>
      </c>
      <c r="S26" s="4"/>
      <c r="T26" s="4"/>
      <c r="U26" s="4">
        <v>1</v>
      </c>
      <c r="V26" s="4"/>
      <c r="W26" s="4"/>
      <c r="X26" s="4"/>
      <c r="Y26" s="4"/>
      <c r="Z26" s="4"/>
      <c r="AA26" s="58"/>
      <c r="AB26" s="4"/>
      <c r="AC26" s="4"/>
      <c r="AD26" s="4"/>
      <c r="AE26" s="4"/>
      <c r="AF26" s="74">
        <v>3</v>
      </c>
      <c r="AG26" s="74"/>
      <c r="AH26" s="79"/>
    </row>
    <row r="27" spans="1:34">
      <c r="A27" s="19" t="s">
        <v>2</v>
      </c>
      <c r="B27" s="42">
        <f>SUM(C27*100/$C$56)</f>
        <v>3.8281979458450048</v>
      </c>
      <c r="C27" s="25">
        <f>SUM(D27:AE27)</f>
        <v>41</v>
      </c>
      <c r="D27" s="13"/>
      <c r="E27" s="4">
        <v>5</v>
      </c>
      <c r="F27" s="4"/>
      <c r="G27" s="4"/>
      <c r="H27" s="4"/>
      <c r="I27" s="4"/>
      <c r="J27" s="4">
        <v>2</v>
      </c>
      <c r="K27" s="4">
        <v>7</v>
      </c>
      <c r="L27" s="4">
        <v>6</v>
      </c>
      <c r="M27" s="4"/>
      <c r="N27" s="4"/>
      <c r="O27" s="4"/>
      <c r="P27" s="4"/>
      <c r="Q27" s="4">
        <v>4</v>
      </c>
      <c r="R27" s="4">
        <v>4</v>
      </c>
      <c r="S27" s="4"/>
      <c r="T27" s="4">
        <v>4</v>
      </c>
      <c r="U27" s="4">
        <v>2</v>
      </c>
      <c r="V27" s="4"/>
      <c r="W27" s="4"/>
      <c r="X27" s="4">
        <v>1</v>
      </c>
      <c r="Y27" s="4">
        <v>1</v>
      </c>
      <c r="Z27" s="4"/>
      <c r="AA27" s="58">
        <v>2</v>
      </c>
      <c r="AB27" s="4">
        <v>3</v>
      </c>
      <c r="AC27" s="4"/>
      <c r="AD27" s="4"/>
      <c r="AE27" s="4"/>
      <c r="AF27" s="74">
        <v>8</v>
      </c>
      <c r="AG27" s="74"/>
      <c r="AH27" s="79"/>
    </row>
    <row r="28" spans="1:34">
      <c r="A28" s="19" t="s">
        <v>3</v>
      </c>
      <c r="B28" s="42">
        <f>SUM(C28*100/$C$56)</f>
        <v>1.5873015873015872</v>
      </c>
      <c r="C28" s="25">
        <f>SUM(D28:AE28)</f>
        <v>17</v>
      </c>
      <c r="D28" s="13"/>
      <c r="E28" s="4"/>
      <c r="F28" s="4"/>
      <c r="G28" s="4"/>
      <c r="H28" s="4"/>
      <c r="I28" s="4"/>
      <c r="J28" s="4"/>
      <c r="K28" s="4">
        <v>2</v>
      </c>
      <c r="L28" s="4">
        <v>3</v>
      </c>
      <c r="M28" s="4"/>
      <c r="N28" s="4"/>
      <c r="O28" s="4"/>
      <c r="P28" s="4"/>
      <c r="Q28" s="4"/>
      <c r="R28" s="4">
        <v>4</v>
      </c>
      <c r="S28" s="4"/>
      <c r="T28" s="4">
        <v>1</v>
      </c>
      <c r="U28" s="4"/>
      <c r="V28" s="4"/>
      <c r="W28" s="4"/>
      <c r="X28" s="4">
        <v>3</v>
      </c>
      <c r="Y28" s="4"/>
      <c r="Z28" s="4">
        <v>3</v>
      </c>
      <c r="AA28" s="58">
        <v>1</v>
      </c>
      <c r="AB28" s="4"/>
      <c r="AC28" s="4"/>
      <c r="AD28" s="4"/>
      <c r="AE28" s="4"/>
      <c r="AF28" s="74">
        <v>2</v>
      </c>
      <c r="AG28" s="74"/>
      <c r="AH28" s="79"/>
    </row>
    <row r="29" spans="1:34">
      <c r="A29" s="20" t="s">
        <v>12</v>
      </c>
      <c r="B29" s="45">
        <f>SUM(C29*100/$C$56)</f>
        <v>1.5873015873015872</v>
      </c>
      <c r="C29" s="26">
        <f>SUM(D29:AE29)</f>
        <v>17</v>
      </c>
      <c r="D29" s="14"/>
      <c r="E29" s="6"/>
      <c r="F29" s="6"/>
      <c r="G29" s="6">
        <v>2</v>
      </c>
      <c r="H29" s="6"/>
      <c r="I29" s="6"/>
      <c r="J29" s="6"/>
      <c r="K29" s="6"/>
      <c r="L29" s="6"/>
      <c r="M29" s="6"/>
      <c r="N29" s="6"/>
      <c r="O29" s="6"/>
      <c r="P29" s="6"/>
      <c r="Q29" s="6">
        <v>2</v>
      </c>
      <c r="R29" s="6"/>
      <c r="S29" s="6"/>
      <c r="T29" s="6">
        <v>4</v>
      </c>
      <c r="U29" s="6">
        <v>1</v>
      </c>
      <c r="V29" s="6"/>
      <c r="W29" s="6"/>
      <c r="X29" s="6"/>
      <c r="Y29" s="6">
        <v>1</v>
      </c>
      <c r="Z29" s="6"/>
      <c r="AA29" s="59"/>
      <c r="AB29" s="8">
        <v>1</v>
      </c>
      <c r="AC29" s="8"/>
      <c r="AD29" s="8"/>
      <c r="AE29" s="8">
        <v>6</v>
      </c>
      <c r="AF29" s="78"/>
      <c r="AG29" s="78"/>
      <c r="AH29" s="80"/>
    </row>
    <row r="30" spans="1:34">
      <c r="A30" s="50" t="s">
        <v>7</v>
      </c>
      <c r="B30" s="48">
        <f>SUM(B31:B34)</f>
        <v>8.5901027077497663</v>
      </c>
      <c r="C30" s="34"/>
      <c r="D30" s="31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57"/>
      <c r="AB30" s="36"/>
      <c r="AC30" s="36"/>
      <c r="AD30" s="36"/>
      <c r="AE30" s="36"/>
      <c r="AF30" s="36"/>
      <c r="AG30" s="36"/>
      <c r="AH30" s="37"/>
    </row>
    <row r="31" spans="1:34">
      <c r="A31" s="19" t="s">
        <v>5</v>
      </c>
      <c r="B31" s="42">
        <f>SUM(C31*100/$C$56)</f>
        <v>1.0270774976657329</v>
      </c>
      <c r="C31" s="25">
        <f>SUM(D31:AE31)</f>
        <v>11</v>
      </c>
      <c r="D31" s="13"/>
      <c r="E31" s="4">
        <v>1</v>
      </c>
      <c r="F31" s="4"/>
      <c r="G31" s="4"/>
      <c r="H31" s="4"/>
      <c r="I31" s="4"/>
      <c r="J31" s="4"/>
      <c r="K31" s="4">
        <v>3</v>
      </c>
      <c r="L31" s="4"/>
      <c r="M31" s="4"/>
      <c r="N31" s="4"/>
      <c r="O31" s="4"/>
      <c r="P31" s="4"/>
      <c r="Q31" s="4"/>
      <c r="R31" s="4">
        <v>1</v>
      </c>
      <c r="S31" s="4"/>
      <c r="T31" s="4"/>
      <c r="U31" s="4"/>
      <c r="V31" s="4"/>
      <c r="W31" s="4"/>
      <c r="X31" s="4"/>
      <c r="Y31" s="4"/>
      <c r="Z31" s="4">
        <v>1</v>
      </c>
      <c r="AA31" s="58">
        <v>5</v>
      </c>
      <c r="AB31" s="4"/>
      <c r="AC31" s="4"/>
      <c r="AD31" s="4"/>
      <c r="AE31" s="4"/>
      <c r="AF31" s="74">
        <v>8</v>
      </c>
      <c r="AG31" s="74"/>
      <c r="AH31" s="79"/>
    </row>
    <row r="32" spans="1:34">
      <c r="A32" s="19" t="s">
        <v>2</v>
      </c>
      <c r="B32" s="42">
        <f>SUM(C32*100/$C$56)</f>
        <v>1.9607843137254901</v>
      </c>
      <c r="C32" s="25">
        <f>SUM(D32:AE32)</f>
        <v>21</v>
      </c>
      <c r="D32" s="13"/>
      <c r="E32" s="4">
        <v>2</v>
      </c>
      <c r="F32" s="4"/>
      <c r="G32" s="4"/>
      <c r="H32" s="4"/>
      <c r="I32" s="4"/>
      <c r="J32" s="4"/>
      <c r="K32" s="4">
        <v>3</v>
      </c>
      <c r="L32" s="4"/>
      <c r="M32" s="4"/>
      <c r="N32" s="4"/>
      <c r="O32" s="4"/>
      <c r="P32" s="4"/>
      <c r="Q32" s="4">
        <v>4</v>
      </c>
      <c r="R32" s="4">
        <v>2</v>
      </c>
      <c r="S32" s="4"/>
      <c r="T32" s="4"/>
      <c r="U32" s="4"/>
      <c r="V32" s="4"/>
      <c r="W32" s="4"/>
      <c r="X32" s="4"/>
      <c r="Y32" s="4"/>
      <c r="Z32" s="4">
        <v>2</v>
      </c>
      <c r="AA32" s="58">
        <v>7</v>
      </c>
      <c r="AB32" s="4">
        <v>1</v>
      </c>
      <c r="AC32" s="4"/>
      <c r="AD32" s="4"/>
      <c r="AE32" s="4"/>
      <c r="AF32" s="74">
        <v>6</v>
      </c>
      <c r="AG32" s="74"/>
      <c r="AH32" s="79"/>
    </row>
    <row r="33" spans="1:34">
      <c r="A33" s="19" t="s">
        <v>3</v>
      </c>
      <c r="B33" s="42">
        <f>SUM(C33*100/$C$56)</f>
        <v>3.5480859010270773</v>
      </c>
      <c r="C33" s="25">
        <f>SUM(D33:AE33)</f>
        <v>38</v>
      </c>
      <c r="D33" s="13"/>
      <c r="E33" s="4"/>
      <c r="F33" s="4"/>
      <c r="G33" s="4">
        <v>3</v>
      </c>
      <c r="H33" s="4"/>
      <c r="I33" s="4"/>
      <c r="J33" s="4">
        <v>1</v>
      </c>
      <c r="K33" s="4">
        <v>13</v>
      </c>
      <c r="L33" s="4">
        <v>1</v>
      </c>
      <c r="M33" s="4"/>
      <c r="N33" s="4"/>
      <c r="O33" s="4"/>
      <c r="P33" s="4"/>
      <c r="Q33" s="4">
        <v>8</v>
      </c>
      <c r="R33" s="4"/>
      <c r="S33" s="4"/>
      <c r="T33" s="4"/>
      <c r="U33" s="4"/>
      <c r="V33" s="4"/>
      <c r="W33" s="4"/>
      <c r="X33" s="4">
        <v>2</v>
      </c>
      <c r="Y33" s="4"/>
      <c r="Z33" s="4">
        <v>6</v>
      </c>
      <c r="AA33" s="58">
        <v>3</v>
      </c>
      <c r="AB33" s="4">
        <v>1</v>
      </c>
      <c r="AC33" s="4"/>
      <c r="AD33" s="4"/>
      <c r="AE33" s="4"/>
      <c r="AF33" s="74">
        <v>18</v>
      </c>
      <c r="AG33" s="74"/>
      <c r="AH33" s="79"/>
    </row>
    <row r="34" spans="1:34">
      <c r="A34" s="21" t="s">
        <v>12</v>
      </c>
      <c r="B34" s="45">
        <f>SUM(C34*100/$C$56)</f>
        <v>2.0541549953314657</v>
      </c>
      <c r="C34" s="26">
        <f>SUM(D34:AE34)</f>
        <v>22</v>
      </c>
      <c r="D34" s="15"/>
      <c r="E34" s="8"/>
      <c r="F34" s="8">
        <v>1</v>
      </c>
      <c r="G34" s="8"/>
      <c r="H34" s="8"/>
      <c r="I34" s="8"/>
      <c r="J34" s="8"/>
      <c r="K34" s="8"/>
      <c r="L34" s="8"/>
      <c r="M34" s="8"/>
      <c r="N34" s="8"/>
      <c r="O34" s="8"/>
      <c r="P34" s="8"/>
      <c r="Q34" s="8">
        <v>2</v>
      </c>
      <c r="R34" s="8">
        <v>6</v>
      </c>
      <c r="S34" s="8"/>
      <c r="T34" s="8">
        <v>1</v>
      </c>
      <c r="U34" s="8"/>
      <c r="V34" s="8"/>
      <c r="W34" s="8"/>
      <c r="X34" s="8"/>
      <c r="Y34" s="8"/>
      <c r="Z34" s="8">
        <v>3</v>
      </c>
      <c r="AA34" s="60">
        <v>9</v>
      </c>
      <c r="AB34" s="8"/>
      <c r="AC34" s="8"/>
      <c r="AD34" s="8"/>
      <c r="AE34" s="8"/>
      <c r="AF34" s="78"/>
      <c r="AG34" s="78"/>
      <c r="AH34" s="80"/>
    </row>
    <row r="35" spans="1:34">
      <c r="A35" s="51" t="s">
        <v>8</v>
      </c>
      <c r="B35" s="49">
        <f>SUM(B36:B39)</f>
        <v>2.5210084033613445</v>
      </c>
      <c r="C35" s="47"/>
      <c r="D35" s="35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61"/>
      <c r="AB35" s="36"/>
      <c r="AC35" s="36"/>
      <c r="AD35" s="36"/>
      <c r="AE35" s="36"/>
      <c r="AF35" s="36"/>
      <c r="AG35" s="36"/>
      <c r="AH35" s="37"/>
    </row>
    <row r="36" spans="1:34">
      <c r="A36" s="19" t="s">
        <v>5</v>
      </c>
      <c r="B36" s="42">
        <f>SUM(C36*100/$C$56)</f>
        <v>0.28011204481792717</v>
      </c>
      <c r="C36" s="25">
        <f>SUM(D36:AE36)</f>
        <v>3</v>
      </c>
      <c r="D36" s="13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>
        <v>3</v>
      </c>
      <c r="AA36" s="58"/>
      <c r="AB36" s="4"/>
      <c r="AC36" s="4"/>
      <c r="AD36" s="4"/>
      <c r="AE36" s="4"/>
      <c r="AF36" s="74"/>
      <c r="AG36" s="74"/>
      <c r="AH36" s="79"/>
    </row>
    <row r="37" spans="1:34">
      <c r="A37" s="19" t="s">
        <v>2</v>
      </c>
      <c r="B37" s="42">
        <f>SUM(C37*100/$C$56)</f>
        <v>0</v>
      </c>
      <c r="C37" s="25">
        <f>SUM(D37:AE37)</f>
        <v>0</v>
      </c>
      <c r="D37" s="13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58"/>
      <c r="AB37" s="4"/>
      <c r="AC37" s="4"/>
      <c r="AD37" s="4"/>
      <c r="AE37" s="4"/>
      <c r="AF37" s="74"/>
      <c r="AG37" s="74"/>
      <c r="AH37" s="79"/>
    </row>
    <row r="38" spans="1:34">
      <c r="A38" s="19" t="s">
        <v>3</v>
      </c>
      <c r="B38" s="42">
        <f>SUM(C38*100/$C$56)</f>
        <v>1.680672268907563</v>
      </c>
      <c r="C38" s="25">
        <f>SUM(D38:AE38)</f>
        <v>18</v>
      </c>
      <c r="D38" s="13"/>
      <c r="E38" s="4"/>
      <c r="F38" s="4"/>
      <c r="G38" s="4"/>
      <c r="H38" s="4"/>
      <c r="I38" s="4"/>
      <c r="J38" s="4"/>
      <c r="K38" s="4"/>
      <c r="L38" s="4">
        <v>8</v>
      </c>
      <c r="M38" s="4"/>
      <c r="N38" s="4"/>
      <c r="O38" s="4"/>
      <c r="P38" s="4"/>
      <c r="Q38" s="4"/>
      <c r="R38" s="4">
        <v>3</v>
      </c>
      <c r="S38" s="4"/>
      <c r="T38" s="4"/>
      <c r="U38" s="4"/>
      <c r="V38" s="4"/>
      <c r="W38" s="4"/>
      <c r="X38" s="4">
        <v>1</v>
      </c>
      <c r="Y38" s="4"/>
      <c r="Z38" s="4">
        <v>3</v>
      </c>
      <c r="AA38" s="58">
        <v>1</v>
      </c>
      <c r="AB38" s="4">
        <v>2</v>
      </c>
      <c r="AC38" s="4"/>
      <c r="AD38" s="4"/>
      <c r="AE38" s="4"/>
      <c r="AF38" s="74"/>
      <c r="AG38" s="74"/>
      <c r="AH38" s="79"/>
    </row>
    <row r="39" spans="1:34">
      <c r="A39" s="20" t="s">
        <v>12</v>
      </c>
      <c r="B39" s="45">
        <f>SUM(C39*100/$C$56)</f>
        <v>0.56022408963585435</v>
      </c>
      <c r="C39" s="26">
        <f>SUM(D39:AE39)</f>
        <v>6</v>
      </c>
      <c r="D39" s="14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>
        <v>1</v>
      </c>
      <c r="Y39" s="6"/>
      <c r="Z39" s="6"/>
      <c r="AA39" s="59"/>
      <c r="AB39" s="8"/>
      <c r="AC39" s="8"/>
      <c r="AD39" s="8"/>
      <c r="AE39" s="8">
        <v>5</v>
      </c>
      <c r="AF39" s="78"/>
      <c r="AG39" s="78"/>
      <c r="AH39" s="80"/>
    </row>
    <row r="40" spans="1:34">
      <c r="A40" s="50" t="s">
        <v>11</v>
      </c>
      <c r="B40" s="48">
        <f>SUM(B41:B44)</f>
        <v>0</v>
      </c>
      <c r="C40" s="34"/>
      <c r="D40" s="31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57"/>
      <c r="AB40" s="36"/>
      <c r="AC40" s="36"/>
      <c r="AD40" s="36"/>
      <c r="AE40" s="36"/>
      <c r="AF40" s="36"/>
      <c r="AG40" s="36"/>
      <c r="AH40" s="37"/>
    </row>
    <row r="41" spans="1:34">
      <c r="A41" s="19" t="s">
        <v>5</v>
      </c>
      <c r="B41" s="42">
        <f>SUM(C41*100/$C$56)</f>
        <v>0</v>
      </c>
      <c r="C41" s="25">
        <f>SUM(D41:AE41)</f>
        <v>0</v>
      </c>
      <c r="D41" s="13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58"/>
      <c r="AB41" s="4"/>
      <c r="AC41" s="4"/>
      <c r="AD41" s="4"/>
      <c r="AE41" s="4"/>
      <c r="AF41" s="74"/>
      <c r="AG41" s="74"/>
      <c r="AH41" s="79"/>
    </row>
    <row r="42" spans="1:34">
      <c r="A42" s="19" t="s">
        <v>2</v>
      </c>
      <c r="B42" s="42">
        <f>SUM(C42*100/$C$56)</f>
        <v>0</v>
      </c>
      <c r="C42" s="25">
        <f>SUM(D42:AE42)</f>
        <v>0</v>
      </c>
      <c r="D42" s="13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58"/>
      <c r="AB42" s="4"/>
      <c r="AC42" s="4"/>
      <c r="AD42" s="4"/>
      <c r="AE42" s="4"/>
      <c r="AF42" s="74"/>
      <c r="AG42" s="74"/>
      <c r="AH42" s="79"/>
    </row>
    <row r="43" spans="1:34">
      <c r="A43" s="19" t="s">
        <v>3</v>
      </c>
      <c r="B43" s="42">
        <f>SUM(C43*100/$C$56)</f>
        <v>0</v>
      </c>
      <c r="C43" s="25">
        <f>SUM(D43:AE43)</f>
        <v>0</v>
      </c>
      <c r="D43" s="13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58"/>
      <c r="AB43" s="4"/>
      <c r="AC43" s="4"/>
      <c r="AD43" s="4"/>
      <c r="AE43" s="4"/>
      <c r="AF43" s="74"/>
      <c r="AG43" s="74"/>
      <c r="AH43" s="79"/>
    </row>
    <row r="44" spans="1:34">
      <c r="A44" s="21" t="s">
        <v>12</v>
      </c>
      <c r="B44" s="45">
        <f>SUM(C44*100/$C$56)</f>
        <v>0</v>
      </c>
      <c r="C44" s="26">
        <f>SUM(D44:AE44)</f>
        <v>0</v>
      </c>
      <c r="D44" s="15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60"/>
      <c r="AB44" s="8"/>
      <c r="AC44" s="8"/>
      <c r="AD44" s="8"/>
      <c r="AE44" s="8"/>
      <c r="AF44" s="78"/>
      <c r="AG44" s="78"/>
      <c r="AH44" s="80"/>
    </row>
    <row r="45" spans="1:34">
      <c r="A45" s="51" t="s">
        <v>13</v>
      </c>
      <c r="B45" s="48">
        <f>SUM(B46:B47)</f>
        <v>1.4005602240896358</v>
      </c>
      <c r="C45" s="34"/>
      <c r="D45" s="35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61"/>
      <c r="AB45" s="36"/>
      <c r="AC45" s="36"/>
      <c r="AD45" s="36"/>
      <c r="AE45" s="36"/>
      <c r="AF45" s="36"/>
      <c r="AG45" s="36"/>
      <c r="AH45" s="37"/>
    </row>
    <row r="46" spans="1:34">
      <c r="A46" s="19" t="s">
        <v>16</v>
      </c>
      <c r="B46" s="42">
        <f>SUM(C46*100/$C$56)</f>
        <v>1.0270774976657329</v>
      </c>
      <c r="C46" s="25">
        <f>SUM(D46:AE46)</f>
        <v>11</v>
      </c>
      <c r="D46" s="13"/>
      <c r="E46" s="4">
        <v>1</v>
      </c>
      <c r="F46" s="4"/>
      <c r="G46" s="4"/>
      <c r="H46" s="4"/>
      <c r="I46" s="4"/>
      <c r="J46" s="4"/>
      <c r="K46" s="4">
        <v>3</v>
      </c>
      <c r="L46" s="4"/>
      <c r="M46" s="4"/>
      <c r="N46" s="4"/>
      <c r="O46" s="4"/>
      <c r="P46" s="4"/>
      <c r="Q46" s="4"/>
      <c r="R46" s="4">
        <v>1</v>
      </c>
      <c r="S46" s="4"/>
      <c r="T46" s="4"/>
      <c r="U46" s="4">
        <v>1</v>
      </c>
      <c r="V46" s="4"/>
      <c r="W46" s="4"/>
      <c r="X46" s="4">
        <v>1</v>
      </c>
      <c r="Y46" s="4"/>
      <c r="Z46" s="4">
        <v>2</v>
      </c>
      <c r="AA46" s="58">
        <v>1</v>
      </c>
      <c r="AB46" s="4">
        <v>1</v>
      </c>
      <c r="AC46" s="4"/>
      <c r="AD46" s="4"/>
      <c r="AE46" s="4"/>
      <c r="AF46" s="74">
        <v>2</v>
      </c>
      <c r="AG46" s="74"/>
      <c r="AH46" s="79"/>
    </row>
    <row r="47" spans="1:34">
      <c r="A47" s="20" t="s">
        <v>12</v>
      </c>
      <c r="B47" s="45">
        <f>SUM(C47*100/$C$56)</f>
        <v>0.3734827264239029</v>
      </c>
      <c r="C47" s="26">
        <f>SUM(D47:AE47)</f>
        <v>4</v>
      </c>
      <c r="D47" s="14"/>
      <c r="E47" s="6"/>
      <c r="F47" s="6"/>
      <c r="G47" s="6"/>
      <c r="H47" s="6"/>
      <c r="I47" s="6"/>
      <c r="J47" s="6"/>
      <c r="K47" s="6"/>
      <c r="L47" s="6">
        <v>1</v>
      </c>
      <c r="M47" s="6"/>
      <c r="N47" s="6"/>
      <c r="O47" s="6"/>
      <c r="P47" s="6"/>
      <c r="Q47" s="6"/>
      <c r="R47" s="6">
        <v>1</v>
      </c>
      <c r="S47" s="6"/>
      <c r="T47" s="6"/>
      <c r="U47" s="6">
        <v>1</v>
      </c>
      <c r="V47" s="6"/>
      <c r="W47" s="6"/>
      <c r="X47" s="6">
        <v>1</v>
      </c>
      <c r="Y47" s="6"/>
      <c r="Z47" s="6"/>
      <c r="AA47" s="59"/>
      <c r="AB47" s="8"/>
      <c r="AC47" s="8"/>
      <c r="AD47" s="8"/>
      <c r="AE47" s="8"/>
      <c r="AF47" s="78"/>
      <c r="AG47" s="78"/>
      <c r="AH47" s="80"/>
    </row>
    <row r="48" spans="1:34">
      <c r="A48" s="50" t="s">
        <v>14</v>
      </c>
      <c r="B48" s="48">
        <f>SUM(B49:B52)</f>
        <v>0.65359477124183007</v>
      </c>
      <c r="C48" s="34"/>
      <c r="D48" s="31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57"/>
      <c r="AB48" s="36"/>
      <c r="AC48" s="36"/>
      <c r="AD48" s="36"/>
      <c r="AE48" s="36"/>
      <c r="AF48" s="36"/>
      <c r="AG48" s="36"/>
      <c r="AH48" s="37"/>
    </row>
    <row r="49" spans="1:34">
      <c r="A49" s="19" t="s">
        <v>5</v>
      </c>
      <c r="B49" s="42">
        <f>SUM(C49*100/$C$56)</f>
        <v>9.3370681605975725E-2</v>
      </c>
      <c r="C49" s="25">
        <f>SUM(D49:AE49)</f>
        <v>1</v>
      </c>
      <c r="D49" s="13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>
        <v>1</v>
      </c>
      <c r="Z49" s="4"/>
      <c r="AA49" s="58"/>
      <c r="AB49" s="4"/>
      <c r="AC49" s="4"/>
      <c r="AD49" s="4"/>
      <c r="AE49" s="4"/>
      <c r="AF49" s="74">
        <v>4</v>
      </c>
      <c r="AG49" s="74"/>
      <c r="AH49" s="79"/>
    </row>
    <row r="50" spans="1:34">
      <c r="A50" s="19" t="s">
        <v>2</v>
      </c>
      <c r="B50" s="42">
        <f>SUM(C50*100/$C$56)</f>
        <v>0.3734827264239029</v>
      </c>
      <c r="C50" s="25">
        <f>SUM(D50:AE50)</f>
        <v>4</v>
      </c>
      <c r="D50" s="13"/>
      <c r="E50" s="4"/>
      <c r="F50" s="4"/>
      <c r="G50" s="4"/>
      <c r="H50" s="4"/>
      <c r="I50" s="4"/>
      <c r="J50" s="4"/>
      <c r="K50" s="4">
        <v>1</v>
      </c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>
        <v>1</v>
      </c>
      <c r="Y50" s="4">
        <v>1</v>
      </c>
      <c r="Z50" s="4"/>
      <c r="AA50" s="58"/>
      <c r="AB50" s="4">
        <v>1</v>
      </c>
      <c r="AC50" s="4"/>
      <c r="AD50" s="4"/>
      <c r="AE50" s="4"/>
      <c r="AF50" s="74">
        <v>1</v>
      </c>
      <c r="AG50" s="74"/>
      <c r="AH50" s="79"/>
    </row>
    <row r="51" spans="1:34">
      <c r="A51" s="19" t="s">
        <v>3</v>
      </c>
      <c r="B51" s="42">
        <f>SUM(C51*100/$C$56)</f>
        <v>0</v>
      </c>
      <c r="C51" s="25">
        <f>SUM(D51:AE51)</f>
        <v>0</v>
      </c>
      <c r="D51" s="13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58"/>
      <c r="AB51" s="4"/>
      <c r="AC51" s="4"/>
      <c r="AD51" s="4"/>
      <c r="AE51" s="4"/>
      <c r="AF51" s="74"/>
      <c r="AG51" s="74"/>
      <c r="AH51" s="79"/>
    </row>
    <row r="52" spans="1:34">
      <c r="A52" s="21" t="s">
        <v>12</v>
      </c>
      <c r="B52" s="45">
        <f>SUM(C52*100/$C$56)</f>
        <v>0.18674136321195145</v>
      </c>
      <c r="C52" s="26">
        <f>SUM(D52:AE52)</f>
        <v>2</v>
      </c>
      <c r="D52" s="15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60">
        <v>2</v>
      </c>
      <c r="AB52" s="8"/>
      <c r="AC52" s="8"/>
      <c r="AD52" s="8"/>
      <c r="AE52" s="8"/>
      <c r="AF52" s="78"/>
      <c r="AG52" s="78"/>
      <c r="AH52" s="80"/>
    </row>
    <row r="53" spans="1:34">
      <c r="A53" s="52" t="s">
        <v>17</v>
      </c>
      <c r="B53" s="48">
        <f>SUM(B54:B55)</f>
        <v>0.56022408963585435</v>
      </c>
      <c r="C53" s="34"/>
      <c r="D53" s="38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62"/>
      <c r="AB53" s="39"/>
      <c r="AC53" s="39"/>
      <c r="AD53" s="39"/>
      <c r="AE53" s="39"/>
      <c r="AF53" s="39"/>
      <c r="AG53" s="39"/>
      <c r="AH53" s="40"/>
    </row>
    <row r="54" spans="1:34">
      <c r="A54" s="22" t="s">
        <v>2</v>
      </c>
      <c r="B54" s="42">
        <f>SUM(C54*100/$C$56)</f>
        <v>0.46685340802987862</v>
      </c>
      <c r="C54" s="25">
        <f>SUM(D54:AE54)</f>
        <v>5</v>
      </c>
      <c r="D54" s="16"/>
      <c r="E54" s="10"/>
      <c r="F54" s="10"/>
      <c r="G54" s="10"/>
      <c r="H54" s="10"/>
      <c r="I54" s="10"/>
      <c r="J54" s="10"/>
      <c r="K54" s="10">
        <v>2</v>
      </c>
      <c r="L54" s="10"/>
      <c r="M54" s="10"/>
      <c r="N54" s="10"/>
      <c r="O54" s="10"/>
      <c r="P54" s="10"/>
      <c r="Q54" s="10">
        <v>2</v>
      </c>
      <c r="R54" s="10"/>
      <c r="S54" s="10"/>
      <c r="T54" s="10">
        <v>1</v>
      </c>
      <c r="U54" s="10"/>
      <c r="V54" s="10"/>
      <c r="W54" s="10"/>
      <c r="X54" s="10"/>
      <c r="Y54" s="10"/>
      <c r="Z54" s="10"/>
      <c r="AA54" s="63"/>
      <c r="AB54" s="67"/>
      <c r="AC54" s="67"/>
      <c r="AD54" s="67"/>
      <c r="AE54" s="67"/>
      <c r="AF54" s="68"/>
      <c r="AG54" s="68"/>
      <c r="AH54" s="69"/>
    </row>
    <row r="55" spans="1:34">
      <c r="A55" s="20" t="s">
        <v>16</v>
      </c>
      <c r="B55" s="45">
        <f>SUM(C55*100/$C$56)</f>
        <v>9.3370681605975725E-2</v>
      </c>
      <c r="C55" s="26">
        <f>SUM(D55:AE55)</f>
        <v>1</v>
      </c>
      <c r="D55" s="16"/>
      <c r="E55" s="10">
        <v>1</v>
      </c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63"/>
      <c r="AB55" s="81"/>
      <c r="AC55" s="81"/>
      <c r="AD55" s="81"/>
      <c r="AE55" s="81"/>
      <c r="AF55" s="82"/>
      <c r="AG55" s="82"/>
      <c r="AH55" s="83"/>
    </row>
    <row r="56" spans="1:34">
      <c r="A56" s="23" t="s">
        <v>18</v>
      </c>
      <c r="B56" s="41"/>
      <c r="C56" s="27">
        <f>SUM(D56:AE56)</f>
        <v>1071</v>
      </c>
      <c r="D56" s="17">
        <f t="shared" ref="D56:AH56" si="0">+SUM(D3:D55)</f>
        <v>0</v>
      </c>
      <c r="E56" s="3">
        <f t="shared" si="0"/>
        <v>52</v>
      </c>
      <c r="F56" s="3">
        <f t="shared" si="0"/>
        <v>71</v>
      </c>
      <c r="G56" s="3">
        <f t="shared" si="0"/>
        <v>50</v>
      </c>
      <c r="H56" s="3">
        <f t="shared" si="0"/>
        <v>0</v>
      </c>
      <c r="I56" s="3">
        <f t="shared" si="0"/>
        <v>0</v>
      </c>
      <c r="J56" s="3">
        <f t="shared" si="0"/>
        <v>39</v>
      </c>
      <c r="K56" s="3">
        <f t="shared" si="0"/>
        <v>95</v>
      </c>
      <c r="L56" s="3">
        <f t="shared" si="0"/>
        <v>50</v>
      </c>
      <c r="M56" s="3">
        <f t="shared" si="0"/>
        <v>0</v>
      </c>
      <c r="N56" s="3">
        <f t="shared" si="0"/>
        <v>0</v>
      </c>
      <c r="O56" s="3">
        <f t="shared" si="0"/>
        <v>0</v>
      </c>
      <c r="P56" s="3">
        <f t="shared" si="0"/>
        <v>0</v>
      </c>
      <c r="Q56" s="3">
        <f t="shared" si="0"/>
        <v>64</v>
      </c>
      <c r="R56" s="3">
        <f t="shared" si="0"/>
        <v>82</v>
      </c>
      <c r="S56" s="3">
        <f t="shared" si="0"/>
        <v>13</v>
      </c>
      <c r="T56" s="3">
        <f t="shared" si="0"/>
        <v>48</v>
      </c>
      <c r="U56" s="3">
        <f t="shared" si="0"/>
        <v>50</v>
      </c>
      <c r="V56" s="3">
        <f t="shared" si="0"/>
        <v>0</v>
      </c>
      <c r="W56" s="3">
        <f t="shared" si="0"/>
        <v>0</v>
      </c>
      <c r="X56" s="3">
        <f t="shared" si="0"/>
        <v>112</v>
      </c>
      <c r="Y56" s="3">
        <f t="shared" si="0"/>
        <v>27</v>
      </c>
      <c r="Z56" s="3">
        <f t="shared" si="0"/>
        <v>71</v>
      </c>
      <c r="AA56" s="3">
        <f t="shared" si="0"/>
        <v>118</v>
      </c>
      <c r="AB56" s="3">
        <f t="shared" si="0"/>
        <v>83</v>
      </c>
      <c r="AC56" s="3">
        <f t="shared" si="0"/>
        <v>0</v>
      </c>
      <c r="AD56" s="73">
        <f t="shared" si="0"/>
        <v>0</v>
      </c>
      <c r="AE56" s="73">
        <f t="shared" si="0"/>
        <v>46</v>
      </c>
      <c r="AF56" s="73">
        <f>+SUM(AF3:AF55)</f>
        <v>215</v>
      </c>
      <c r="AG56" s="3">
        <f t="shared" si="0"/>
        <v>0</v>
      </c>
      <c r="AH56" s="64">
        <f t="shared" si="0"/>
        <v>0</v>
      </c>
    </row>
    <row r="57" spans="1:34">
      <c r="A57" s="158" t="s">
        <v>24</v>
      </c>
      <c r="B57" s="158"/>
      <c r="C57" s="158"/>
      <c r="D57" s="158"/>
      <c r="E57" s="158"/>
    </row>
  </sheetData>
  <mergeCells count="2">
    <mergeCell ref="A1:AE1"/>
    <mergeCell ref="A57:E57"/>
  </mergeCells>
  <printOptions horizontalCentered="1" verticalCentered="1"/>
  <pageMargins left="0.51181102362204722" right="0.51181102362204722" top="0.39370078740157483" bottom="0.39370078740157483" header="0.31496062992125984" footer="0.31496062992125984"/>
  <pageSetup paperSize="9" scale="6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K77"/>
  <sheetViews>
    <sheetView workbookViewId="0">
      <selection activeCell="O20" sqref="O20"/>
    </sheetView>
  </sheetViews>
  <sheetFormatPr defaultRowHeight="15"/>
  <cols>
    <col min="1" max="1" width="52.5703125" customWidth="1"/>
    <col min="2" max="2" width="7.7109375" customWidth="1"/>
    <col min="3" max="3" width="8.85546875" style="2" customWidth="1"/>
    <col min="4" max="4" width="7.7109375" style="136" customWidth="1"/>
    <col min="5" max="10" width="7.7109375" customWidth="1"/>
    <col min="11" max="11" width="7.28515625" customWidth="1"/>
  </cols>
  <sheetData>
    <row r="2" spans="1:10">
      <c r="A2" s="160" t="s">
        <v>36</v>
      </c>
      <c r="B2" s="160"/>
      <c r="C2" s="160"/>
      <c r="D2" s="160"/>
      <c r="E2" s="160"/>
      <c r="F2" s="160"/>
      <c r="G2" s="160"/>
      <c r="H2" s="135"/>
      <c r="I2" s="135"/>
    </row>
    <row r="3" spans="1:10">
      <c r="E3" s="100" t="s">
        <v>45</v>
      </c>
    </row>
    <row r="4" spans="1:10" s="2" customFormat="1">
      <c r="A4" s="18" t="s">
        <v>29</v>
      </c>
      <c r="B4" s="44" t="s">
        <v>23</v>
      </c>
      <c r="C4" s="44" t="s">
        <v>28</v>
      </c>
      <c r="D4" s="137" t="s">
        <v>38</v>
      </c>
      <c r="E4" s="24" t="s">
        <v>26</v>
      </c>
      <c r="F4" s="24" t="s">
        <v>27</v>
      </c>
      <c r="G4" s="24" t="s">
        <v>30</v>
      </c>
      <c r="H4" s="24" t="s">
        <v>39</v>
      </c>
      <c r="I4" s="24" t="s">
        <v>40</v>
      </c>
      <c r="J4" s="24" t="s">
        <v>44</v>
      </c>
    </row>
    <row r="5" spans="1:10">
      <c r="A5" s="51" t="s">
        <v>0</v>
      </c>
      <c r="B5" s="91">
        <f t="shared" ref="B5:J5" si="0">SUM(B6:B10)</f>
        <v>44.03324982919608</v>
      </c>
      <c r="C5" s="144">
        <f t="shared" si="0"/>
        <v>3867</v>
      </c>
      <c r="D5" s="99">
        <f t="shared" si="0"/>
        <v>364</v>
      </c>
      <c r="E5" s="99">
        <f t="shared" si="0"/>
        <v>642</v>
      </c>
      <c r="F5" s="99">
        <f t="shared" si="0"/>
        <v>518</v>
      </c>
      <c r="G5" s="99">
        <f t="shared" si="0"/>
        <v>823</v>
      </c>
      <c r="H5" s="99">
        <f t="shared" si="0"/>
        <v>487</v>
      </c>
      <c r="I5" s="99">
        <f t="shared" si="0"/>
        <v>568</v>
      </c>
      <c r="J5" s="99">
        <f t="shared" si="0"/>
        <v>465</v>
      </c>
    </row>
    <row r="6" spans="1:10">
      <c r="A6" s="19" t="s">
        <v>5</v>
      </c>
      <c r="B6" s="92">
        <f>SUM(C6*100/$C$58)</f>
        <v>3.7918469596902757</v>
      </c>
      <c r="C6" s="104">
        <f>SUM(D6:J6)</f>
        <v>333</v>
      </c>
      <c r="D6" s="138">
        <v>15</v>
      </c>
      <c r="E6" s="25">
        <v>56</v>
      </c>
      <c r="F6" s="25">
        <v>29</v>
      </c>
      <c r="G6" s="25">
        <v>98</v>
      </c>
      <c r="H6" s="25">
        <v>44</v>
      </c>
      <c r="I6" s="25">
        <v>51</v>
      </c>
      <c r="J6" s="25">
        <v>40</v>
      </c>
    </row>
    <row r="7" spans="1:10">
      <c r="A7" s="19" t="s">
        <v>1</v>
      </c>
      <c r="B7" s="92">
        <f>SUM(C7*100/$C$58)</f>
        <v>4.7141881120473696</v>
      </c>
      <c r="C7" s="104">
        <f>SUM(D7:J7)</f>
        <v>414</v>
      </c>
      <c r="D7" s="139">
        <v>16</v>
      </c>
      <c r="E7" s="25">
        <v>71</v>
      </c>
      <c r="F7" s="25">
        <v>60</v>
      </c>
      <c r="G7" s="25">
        <v>123</v>
      </c>
      <c r="H7" s="25">
        <v>39</v>
      </c>
      <c r="I7" s="25">
        <v>64</v>
      </c>
      <c r="J7" s="25">
        <v>41</v>
      </c>
    </row>
    <row r="8" spans="1:10">
      <c r="A8" s="19" t="s">
        <v>2</v>
      </c>
      <c r="B8" s="92">
        <f>SUM(C8*100/$C$58)</f>
        <v>19.813254383967205</v>
      </c>
      <c r="C8" s="104">
        <f>SUM(D8:J8)</f>
        <v>1740</v>
      </c>
      <c r="D8" s="139">
        <v>201</v>
      </c>
      <c r="E8" s="25">
        <v>283</v>
      </c>
      <c r="F8" s="25">
        <v>203</v>
      </c>
      <c r="G8" s="25">
        <v>329</v>
      </c>
      <c r="H8" s="25">
        <v>205</v>
      </c>
      <c r="I8" s="25">
        <v>275</v>
      </c>
      <c r="J8" s="25">
        <v>244</v>
      </c>
    </row>
    <row r="9" spans="1:10">
      <c r="A9" s="19" t="s">
        <v>3</v>
      </c>
      <c r="B9" s="92">
        <f>SUM(C9*100/$C$58)</f>
        <v>8.7337736278752001</v>
      </c>
      <c r="C9" s="104">
        <f>SUM(D9:J9)</f>
        <v>767</v>
      </c>
      <c r="D9" s="139">
        <v>59</v>
      </c>
      <c r="E9" s="25">
        <v>145</v>
      </c>
      <c r="F9" s="25">
        <v>122</v>
      </c>
      <c r="G9" s="25">
        <v>125</v>
      </c>
      <c r="H9" s="25">
        <v>98</v>
      </c>
      <c r="I9" s="25">
        <v>83</v>
      </c>
      <c r="J9" s="25">
        <v>135</v>
      </c>
    </row>
    <row r="10" spans="1:10">
      <c r="A10" s="20" t="s">
        <v>12</v>
      </c>
      <c r="B10" s="94">
        <f>SUM(C10*100/$C$58)</f>
        <v>6.9801867456160327</v>
      </c>
      <c r="C10" s="103">
        <f>SUM(D10:J10)</f>
        <v>613</v>
      </c>
      <c r="D10" s="141">
        <v>73</v>
      </c>
      <c r="E10" s="26">
        <v>87</v>
      </c>
      <c r="F10" s="26">
        <v>104</v>
      </c>
      <c r="G10" s="26">
        <v>148</v>
      </c>
      <c r="H10" s="26">
        <v>101</v>
      </c>
      <c r="I10" s="26">
        <v>95</v>
      </c>
      <c r="J10" s="26">
        <v>5</v>
      </c>
    </row>
    <row r="11" spans="1:10">
      <c r="A11" s="50" t="s">
        <v>4</v>
      </c>
      <c r="B11" s="95">
        <f t="shared" ref="B11:J11" si="1">SUM(B12:B16)</f>
        <v>8.0619448872694157</v>
      </c>
      <c r="C11" s="145">
        <f t="shared" si="1"/>
        <v>708</v>
      </c>
      <c r="D11" s="142">
        <f t="shared" si="1"/>
        <v>87</v>
      </c>
      <c r="E11" s="85">
        <f t="shared" si="1"/>
        <v>120</v>
      </c>
      <c r="F11" s="85">
        <f t="shared" si="1"/>
        <v>94</v>
      </c>
      <c r="G11" s="85">
        <f t="shared" si="1"/>
        <v>128</v>
      </c>
      <c r="H11" s="85">
        <f t="shared" si="1"/>
        <v>98</v>
      </c>
      <c r="I11" s="85">
        <f t="shared" si="1"/>
        <v>91</v>
      </c>
      <c r="J11" s="85">
        <f t="shared" si="1"/>
        <v>90</v>
      </c>
    </row>
    <row r="12" spans="1:10">
      <c r="A12" s="19" t="s">
        <v>5</v>
      </c>
      <c r="B12" s="96">
        <f>SUM(C12*100/$C$58)</f>
        <v>0.19357777271692098</v>
      </c>
      <c r="C12" s="104">
        <f>SUM(D12:J12)</f>
        <v>17</v>
      </c>
      <c r="D12" s="138">
        <v>0</v>
      </c>
      <c r="E12" s="25">
        <v>5</v>
      </c>
      <c r="F12" s="25">
        <v>3</v>
      </c>
      <c r="G12" s="25">
        <v>1</v>
      </c>
      <c r="H12" s="25">
        <v>2</v>
      </c>
      <c r="I12" s="25">
        <v>1</v>
      </c>
      <c r="J12" s="25">
        <v>5</v>
      </c>
    </row>
    <row r="13" spans="1:10">
      <c r="A13" s="19" t="s">
        <v>1</v>
      </c>
      <c r="B13" s="96">
        <f>SUM(C13*100/$C$58)</f>
        <v>0</v>
      </c>
      <c r="C13" s="104">
        <f>SUM(D13:J13)</f>
        <v>0</v>
      </c>
      <c r="D13" s="139">
        <v>0</v>
      </c>
      <c r="E13" s="25">
        <v>0</v>
      </c>
      <c r="F13" s="25">
        <v>0</v>
      </c>
      <c r="G13" s="25">
        <v>0</v>
      </c>
      <c r="H13" s="25">
        <v>0</v>
      </c>
      <c r="I13" s="25">
        <v>0</v>
      </c>
      <c r="J13" s="25">
        <v>0</v>
      </c>
    </row>
    <row r="14" spans="1:10">
      <c r="A14" s="19" t="s">
        <v>2</v>
      </c>
      <c r="B14" s="96">
        <f>SUM(C14*100/$C$58)</f>
        <v>0.96788886358460491</v>
      </c>
      <c r="C14" s="104">
        <f>SUM(D14:J14)</f>
        <v>85</v>
      </c>
      <c r="D14" s="139">
        <v>9</v>
      </c>
      <c r="E14" s="25">
        <v>39</v>
      </c>
      <c r="F14" s="25">
        <v>6</v>
      </c>
      <c r="G14" s="25">
        <v>6</v>
      </c>
      <c r="H14" s="25">
        <v>12</v>
      </c>
      <c r="I14" s="25">
        <v>5</v>
      </c>
      <c r="J14" s="25">
        <v>8</v>
      </c>
    </row>
    <row r="15" spans="1:10">
      <c r="A15" s="19" t="s">
        <v>3</v>
      </c>
      <c r="B15" s="96">
        <f>SUM(C15*100/$C$58)</f>
        <v>5.2038260077431113</v>
      </c>
      <c r="C15" s="104">
        <f>SUM(D15:J15)</f>
        <v>457</v>
      </c>
      <c r="D15" s="139">
        <v>63</v>
      </c>
      <c r="E15" s="25">
        <v>61</v>
      </c>
      <c r="F15" s="25">
        <v>72</v>
      </c>
      <c r="G15" s="25">
        <v>82</v>
      </c>
      <c r="H15" s="25">
        <v>55</v>
      </c>
      <c r="I15" s="25">
        <v>47</v>
      </c>
      <c r="J15" s="25">
        <v>77</v>
      </c>
    </row>
    <row r="16" spans="1:10">
      <c r="A16" s="21" t="s">
        <v>12</v>
      </c>
      <c r="B16" s="97">
        <f>SUM(C16*100/$C$58)</f>
        <v>1.6966522432247779</v>
      </c>
      <c r="C16" s="104">
        <f>SUM(D16:J16)</f>
        <v>149</v>
      </c>
      <c r="D16" s="140">
        <v>15</v>
      </c>
      <c r="E16" s="87">
        <v>15</v>
      </c>
      <c r="F16" s="87">
        <v>13</v>
      </c>
      <c r="G16" s="26">
        <v>39</v>
      </c>
      <c r="H16" s="26">
        <v>29</v>
      </c>
      <c r="I16" s="26">
        <v>38</v>
      </c>
      <c r="J16" s="26">
        <v>0</v>
      </c>
    </row>
    <row r="17" spans="1:10">
      <c r="A17" s="51" t="s">
        <v>6</v>
      </c>
      <c r="B17" s="91">
        <f t="shared" ref="B17:J17" si="2">SUM(B18:B21)</f>
        <v>16.442723753131407</v>
      </c>
      <c r="C17" s="149">
        <f t="shared" si="2"/>
        <v>1444</v>
      </c>
      <c r="D17" s="143">
        <f t="shared" si="2"/>
        <v>179</v>
      </c>
      <c r="E17" s="90">
        <f t="shared" si="2"/>
        <v>176</v>
      </c>
      <c r="F17" s="90">
        <f t="shared" si="2"/>
        <v>160</v>
      </c>
      <c r="G17" s="90">
        <f t="shared" si="2"/>
        <v>241</v>
      </c>
      <c r="H17" s="90">
        <f t="shared" si="2"/>
        <v>272</v>
      </c>
      <c r="I17" s="90">
        <f t="shared" si="2"/>
        <v>221</v>
      </c>
      <c r="J17" s="90">
        <f t="shared" si="2"/>
        <v>195</v>
      </c>
    </row>
    <row r="18" spans="1:10">
      <c r="A18" s="19" t="s">
        <v>5</v>
      </c>
      <c r="B18" s="92">
        <f>SUM(C18*100/$C$58)</f>
        <v>1.3550444090184468</v>
      </c>
      <c r="C18" s="104">
        <f>SUM(D18:J18)</f>
        <v>119</v>
      </c>
      <c r="D18" s="138">
        <v>12</v>
      </c>
      <c r="E18" s="25">
        <v>10</v>
      </c>
      <c r="F18" s="25">
        <v>18</v>
      </c>
      <c r="G18" s="25">
        <v>16</v>
      </c>
      <c r="H18" s="25">
        <v>27</v>
      </c>
      <c r="I18" s="25">
        <v>19</v>
      </c>
      <c r="J18" s="25">
        <v>17</v>
      </c>
    </row>
    <row r="19" spans="1:10">
      <c r="A19" s="19" t="s">
        <v>2</v>
      </c>
      <c r="B19" s="92">
        <f>SUM(C19*100/$C$58)</f>
        <v>9.4625370075153725</v>
      </c>
      <c r="C19" s="104">
        <f>SUM(D19:J19)</f>
        <v>831</v>
      </c>
      <c r="D19" s="139">
        <v>117</v>
      </c>
      <c r="E19" s="25">
        <v>105</v>
      </c>
      <c r="F19" s="25">
        <v>81</v>
      </c>
      <c r="G19" s="25">
        <v>131</v>
      </c>
      <c r="H19" s="25">
        <v>153</v>
      </c>
      <c r="I19" s="25">
        <v>118</v>
      </c>
      <c r="J19" s="25">
        <v>126</v>
      </c>
    </row>
    <row r="20" spans="1:10">
      <c r="A20" s="19" t="s">
        <v>3</v>
      </c>
      <c r="B20" s="92">
        <f>SUM(C20*100/$C$58)</f>
        <v>2.7100888180368936</v>
      </c>
      <c r="C20" s="104">
        <f>SUM(D20:J20)</f>
        <v>238</v>
      </c>
      <c r="D20" s="139">
        <v>18</v>
      </c>
      <c r="E20" s="25">
        <v>33</v>
      </c>
      <c r="F20" s="25">
        <v>26</v>
      </c>
      <c r="G20" s="25">
        <v>38</v>
      </c>
      <c r="H20" s="25">
        <v>44</v>
      </c>
      <c r="I20" s="25">
        <v>37</v>
      </c>
      <c r="J20" s="25">
        <v>42</v>
      </c>
    </row>
    <row r="21" spans="1:10">
      <c r="A21" s="20" t="s">
        <v>12</v>
      </c>
      <c r="B21" s="94">
        <f>SUM(C21*100/$C$58)</f>
        <v>2.9150535185606925</v>
      </c>
      <c r="C21" s="103">
        <f>SUM(D21:J21)</f>
        <v>256</v>
      </c>
      <c r="D21" s="141">
        <v>32</v>
      </c>
      <c r="E21" s="26">
        <v>28</v>
      </c>
      <c r="F21" s="26">
        <v>35</v>
      </c>
      <c r="G21" s="26">
        <v>56</v>
      </c>
      <c r="H21" s="26">
        <v>48</v>
      </c>
      <c r="I21" s="26">
        <v>47</v>
      </c>
      <c r="J21" s="26">
        <v>10</v>
      </c>
    </row>
    <row r="22" spans="1:10">
      <c r="A22" s="50" t="s">
        <v>9</v>
      </c>
      <c r="B22" s="95">
        <f t="shared" ref="B22:J22" si="3">SUM(B23:B26)</f>
        <v>6.5474834889546791</v>
      </c>
      <c r="C22" s="145">
        <f t="shared" si="3"/>
        <v>575</v>
      </c>
      <c r="D22" s="85">
        <f t="shared" si="3"/>
        <v>51</v>
      </c>
      <c r="E22" s="85">
        <f t="shared" si="3"/>
        <v>63</v>
      </c>
      <c r="F22" s="85">
        <f t="shared" si="3"/>
        <v>71</v>
      </c>
      <c r="G22" s="85">
        <f t="shared" si="3"/>
        <v>84</v>
      </c>
      <c r="H22" s="85">
        <f t="shared" si="3"/>
        <v>144</v>
      </c>
      <c r="I22" s="85">
        <f t="shared" si="3"/>
        <v>90</v>
      </c>
      <c r="J22" s="85">
        <f t="shared" si="3"/>
        <v>72</v>
      </c>
    </row>
    <row r="23" spans="1:10">
      <c r="A23" s="19" t="s">
        <v>5</v>
      </c>
      <c r="B23" s="96">
        <f>SUM(C23*100/$C$58)</f>
        <v>0.7743110908676839</v>
      </c>
      <c r="C23" s="104">
        <f>SUM(D23:J23)</f>
        <v>68</v>
      </c>
      <c r="D23" s="138">
        <v>8</v>
      </c>
      <c r="E23" s="25">
        <v>7</v>
      </c>
      <c r="F23" s="25">
        <v>5</v>
      </c>
      <c r="G23" s="25">
        <v>4</v>
      </c>
      <c r="H23" s="25">
        <v>22</v>
      </c>
      <c r="I23" s="25">
        <v>11</v>
      </c>
      <c r="J23" s="25">
        <v>11</v>
      </c>
    </row>
    <row r="24" spans="1:10">
      <c r="A24" s="19" t="s">
        <v>2</v>
      </c>
      <c r="B24" s="96">
        <f>SUM(C24*100/$C$58)</f>
        <v>3.962650876793441</v>
      </c>
      <c r="C24" s="104">
        <f>SUM(D24:J24)</f>
        <v>348</v>
      </c>
      <c r="D24" s="139">
        <v>36</v>
      </c>
      <c r="E24" s="25">
        <v>41</v>
      </c>
      <c r="F24" s="25">
        <v>41</v>
      </c>
      <c r="G24" s="25">
        <v>44</v>
      </c>
      <c r="H24" s="25">
        <v>87</v>
      </c>
      <c r="I24" s="25">
        <v>50</v>
      </c>
      <c r="J24" s="25">
        <v>49</v>
      </c>
    </row>
    <row r="25" spans="1:10">
      <c r="A25" s="19" t="s">
        <v>3</v>
      </c>
      <c r="B25" s="96">
        <f>SUM(C25*100/$C$58)</f>
        <v>0.83124572990207246</v>
      </c>
      <c r="C25" s="104">
        <f>SUM(D25:J25)</f>
        <v>73</v>
      </c>
      <c r="D25" s="139">
        <v>3</v>
      </c>
      <c r="E25" s="25">
        <v>9</v>
      </c>
      <c r="F25" s="25">
        <v>11</v>
      </c>
      <c r="G25" s="25">
        <v>10</v>
      </c>
      <c r="H25" s="25">
        <v>19</v>
      </c>
      <c r="I25" s="25">
        <v>11</v>
      </c>
      <c r="J25" s="25">
        <v>10</v>
      </c>
    </row>
    <row r="26" spans="1:10">
      <c r="A26" s="21" t="s">
        <v>12</v>
      </c>
      <c r="B26" s="97">
        <f>SUM(C26*100/$C$58)</f>
        <v>0.97927579139148258</v>
      </c>
      <c r="C26" s="104">
        <f>SUM(D26:J26)</f>
        <v>86</v>
      </c>
      <c r="D26" s="140">
        <v>4</v>
      </c>
      <c r="E26" s="87">
        <v>6</v>
      </c>
      <c r="F26" s="87">
        <v>14</v>
      </c>
      <c r="G26" s="26">
        <v>26</v>
      </c>
      <c r="H26" s="26">
        <v>16</v>
      </c>
      <c r="I26" s="26">
        <v>18</v>
      </c>
      <c r="J26" s="26">
        <v>2</v>
      </c>
    </row>
    <row r="27" spans="1:10">
      <c r="A27" s="51" t="s">
        <v>10</v>
      </c>
      <c r="B27" s="91">
        <f t="shared" ref="B27:J27" si="4">SUM(B28:B31)</f>
        <v>9.9749487588248691</v>
      </c>
      <c r="C27" s="146">
        <f t="shared" si="4"/>
        <v>876</v>
      </c>
      <c r="D27" s="90">
        <f t="shared" si="4"/>
        <v>120</v>
      </c>
      <c r="E27" s="90">
        <f t="shared" si="4"/>
        <v>97</v>
      </c>
      <c r="F27" s="90">
        <f t="shared" si="4"/>
        <v>81</v>
      </c>
      <c r="G27" s="90">
        <f t="shared" si="4"/>
        <v>187</v>
      </c>
      <c r="H27" s="90">
        <f t="shared" si="4"/>
        <v>128</v>
      </c>
      <c r="I27" s="90">
        <f t="shared" si="4"/>
        <v>113</v>
      </c>
      <c r="J27" s="90">
        <f t="shared" si="4"/>
        <v>150</v>
      </c>
    </row>
    <row r="28" spans="1:10">
      <c r="A28" s="19" t="s">
        <v>5</v>
      </c>
      <c r="B28" s="92">
        <f>SUM(C28*100/$C$58)</f>
        <v>0.61489410157139601</v>
      </c>
      <c r="C28" s="104">
        <f>SUM(D28:J28)</f>
        <v>54</v>
      </c>
      <c r="D28" s="138">
        <v>8</v>
      </c>
      <c r="E28" s="25">
        <v>3</v>
      </c>
      <c r="F28" s="25">
        <v>6</v>
      </c>
      <c r="G28" s="25">
        <v>7</v>
      </c>
      <c r="H28" s="25">
        <v>14</v>
      </c>
      <c r="I28" s="25">
        <v>5</v>
      </c>
      <c r="J28" s="25">
        <v>11</v>
      </c>
    </row>
    <row r="29" spans="1:10">
      <c r="A29" s="19" t="s">
        <v>2</v>
      </c>
      <c r="B29" s="92">
        <f>SUM(C29*100/$C$58)</f>
        <v>5.0216351628330678</v>
      </c>
      <c r="C29" s="104">
        <f>SUM(D29:J29)</f>
        <v>441</v>
      </c>
      <c r="D29" s="139">
        <v>53</v>
      </c>
      <c r="E29" s="25">
        <v>55</v>
      </c>
      <c r="F29" s="25">
        <v>41</v>
      </c>
      <c r="G29" s="25">
        <v>82</v>
      </c>
      <c r="H29" s="25">
        <v>62</v>
      </c>
      <c r="I29" s="25">
        <v>63</v>
      </c>
      <c r="J29" s="25">
        <v>85</v>
      </c>
    </row>
    <row r="30" spans="1:10">
      <c r="A30" s="19" t="s">
        <v>3</v>
      </c>
      <c r="B30" s="92">
        <f>SUM(C30*100/$C$58)</f>
        <v>2.6531541790025051</v>
      </c>
      <c r="C30" s="104">
        <f>SUM(D30:J30)</f>
        <v>233</v>
      </c>
      <c r="D30" s="139">
        <v>31</v>
      </c>
      <c r="E30" s="25">
        <v>25</v>
      </c>
      <c r="F30" s="25">
        <v>17</v>
      </c>
      <c r="G30" s="25">
        <v>60</v>
      </c>
      <c r="H30" s="25">
        <v>24</v>
      </c>
      <c r="I30" s="25">
        <v>28</v>
      </c>
      <c r="J30" s="25">
        <v>48</v>
      </c>
    </row>
    <row r="31" spans="1:10">
      <c r="A31" s="20" t="s">
        <v>12</v>
      </c>
      <c r="B31" s="92">
        <f>SUM(C31*100/$C$58)</f>
        <v>1.6852653154179003</v>
      </c>
      <c r="C31" s="104">
        <f>SUM(D31:J31)</f>
        <v>148</v>
      </c>
      <c r="D31" s="140">
        <v>28</v>
      </c>
      <c r="E31" s="26">
        <v>14</v>
      </c>
      <c r="F31" s="26">
        <v>17</v>
      </c>
      <c r="G31" s="26">
        <v>38</v>
      </c>
      <c r="H31" s="26">
        <v>28</v>
      </c>
      <c r="I31" s="26">
        <v>17</v>
      </c>
      <c r="J31" s="26">
        <v>6</v>
      </c>
    </row>
    <row r="32" spans="1:10">
      <c r="A32" s="51" t="s">
        <v>7</v>
      </c>
      <c r="B32" s="95">
        <f t="shared" ref="B32:J32" si="5">SUM(B33:B36)</f>
        <v>9.6902755636529267</v>
      </c>
      <c r="C32" s="147">
        <f t="shared" si="5"/>
        <v>851</v>
      </c>
      <c r="D32" s="88">
        <f t="shared" si="5"/>
        <v>117</v>
      </c>
      <c r="E32" s="88">
        <f t="shared" si="5"/>
        <v>78</v>
      </c>
      <c r="F32" s="88">
        <f t="shared" si="5"/>
        <v>92</v>
      </c>
      <c r="G32" s="88">
        <f t="shared" si="5"/>
        <v>173</v>
      </c>
      <c r="H32" s="88">
        <f t="shared" si="5"/>
        <v>124</v>
      </c>
      <c r="I32" s="88">
        <f t="shared" si="5"/>
        <v>95</v>
      </c>
      <c r="J32" s="88">
        <f t="shared" si="5"/>
        <v>172</v>
      </c>
    </row>
    <row r="33" spans="1:10">
      <c r="A33" s="19" t="s">
        <v>5</v>
      </c>
      <c r="B33" s="96">
        <f>SUM(C33*100/$C$58)</f>
        <v>1.9699385105898428</v>
      </c>
      <c r="C33" s="104">
        <f>SUM(D33:J33)</f>
        <v>173</v>
      </c>
      <c r="D33" s="138">
        <v>32</v>
      </c>
      <c r="E33" s="25">
        <v>9</v>
      </c>
      <c r="F33" s="25">
        <v>11</v>
      </c>
      <c r="G33" s="25">
        <v>22</v>
      </c>
      <c r="H33" s="25">
        <v>31</v>
      </c>
      <c r="I33" s="25">
        <v>26</v>
      </c>
      <c r="J33" s="25">
        <v>42</v>
      </c>
    </row>
    <row r="34" spans="1:10">
      <c r="A34" s="19" t="s">
        <v>2</v>
      </c>
      <c r="B34" s="96">
        <f>SUM(C34*100/$C$58)</f>
        <v>2.3457071282168069</v>
      </c>
      <c r="C34" s="104">
        <f>SUM(D34:J34)</f>
        <v>206</v>
      </c>
      <c r="D34" s="139">
        <v>38</v>
      </c>
      <c r="E34" s="25">
        <v>24</v>
      </c>
      <c r="F34" s="25">
        <v>21</v>
      </c>
      <c r="G34" s="25">
        <v>25</v>
      </c>
      <c r="H34" s="25">
        <v>26</v>
      </c>
      <c r="I34" s="25">
        <v>11</v>
      </c>
      <c r="J34" s="25">
        <v>61</v>
      </c>
    </row>
    <row r="35" spans="1:10">
      <c r="A35" s="19" t="s">
        <v>3</v>
      </c>
      <c r="B35" s="96">
        <f>SUM(C35*100/$C$58)</f>
        <v>3.9968116602140742</v>
      </c>
      <c r="C35" s="104">
        <f>SUM(D35:J35)</f>
        <v>351</v>
      </c>
      <c r="D35" s="139">
        <v>28</v>
      </c>
      <c r="E35" s="25">
        <v>25</v>
      </c>
      <c r="F35" s="25">
        <v>38</v>
      </c>
      <c r="G35" s="25">
        <v>111</v>
      </c>
      <c r="H35" s="25">
        <v>47</v>
      </c>
      <c r="I35" s="25">
        <v>38</v>
      </c>
      <c r="J35" s="25">
        <v>64</v>
      </c>
    </row>
    <row r="36" spans="1:10">
      <c r="A36" s="20" t="s">
        <v>12</v>
      </c>
      <c r="B36" s="97">
        <f>SUM(C36*100/$C$58)</f>
        <v>1.3778182646322021</v>
      </c>
      <c r="C36" s="103">
        <f>SUM(D36:J36)</f>
        <v>121</v>
      </c>
      <c r="D36" s="141">
        <v>19</v>
      </c>
      <c r="E36" s="26">
        <v>20</v>
      </c>
      <c r="F36" s="26">
        <v>22</v>
      </c>
      <c r="G36" s="26">
        <v>15</v>
      </c>
      <c r="H36" s="26">
        <v>20</v>
      </c>
      <c r="I36" s="26">
        <v>20</v>
      </c>
      <c r="J36" s="26">
        <v>5</v>
      </c>
    </row>
    <row r="37" spans="1:10">
      <c r="A37" s="50" t="s">
        <v>8</v>
      </c>
      <c r="B37" s="95">
        <f t="shared" ref="B37:J37" si="6">SUM(B38:B41)</f>
        <v>2.072420860851742</v>
      </c>
      <c r="C37" s="148">
        <f t="shared" si="6"/>
        <v>182</v>
      </c>
      <c r="D37" s="86">
        <f t="shared" si="6"/>
        <v>19</v>
      </c>
      <c r="E37" s="86">
        <f t="shared" si="6"/>
        <v>22</v>
      </c>
      <c r="F37" s="86">
        <f t="shared" si="6"/>
        <v>27</v>
      </c>
      <c r="G37" s="86">
        <f t="shared" si="6"/>
        <v>36</v>
      </c>
      <c r="H37" s="86">
        <f t="shared" si="6"/>
        <v>36</v>
      </c>
      <c r="I37" s="86">
        <f t="shared" si="6"/>
        <v>30</v>
      </c>
      <c r="J37" s="86">
        <f t="shared" si="6"/>
        <v>12</v>
      </c>
    </row>
    <row r="38" spans="1:10">
      <c r="A38" s="19" t="s">
        <v>5</v>
      </c>
      <c r="B38" s="92">
        <f>SUM(C38*100/$C$58)</f>
        <v>3.4160783420633112E-2</v>
      </c>
      <c r="C38" s="104">
        <f>SUM(D38:J38)</f>
        <v>3</v>
      </c>
      <c r="D38" s="138">
        <v>0</v>
      </c>
      <c r="E38" s="25">
        <v>0</v>
      </c>
      <c r="F38" s="25">
        <v>3</v>
      </c>
      <c r="G38" s="25">
        <v>0</v>
      </c>
      <c r="H38" s="25">
        <v>0</v>
      </c>
      <c r="I38" s="25">
        <v>0</v>
      </c>
      <c r="J38" s="25">
        <v>0</v>
      </c>
    </row>
    <row r="39" spans="1:10">
      <c r="A39" s="19" t="s">
        <v>2</v>
      </c>
      <c r="B39" s="92">
        <f>SUM(C39*100/$C$58)</f>
        <v>2.277385561375541E-2</v>
      </c>
      <c r="C39" s="104">
        <f>SUM(D39:J39)</f>
        <v>2</v>
      </c>
      <c r="D39" s="139">
        <v>0</v>
      </c>
      <c r="E39" s="25">
        <v>0</v>
      </c>
      <c r="F39" s="25">
        <v>0</v>
      </c>
      <c r="G39" s="25">
        <v>0</v>
      </c>
      <c r="H39" s="25">
        <v>0</v>
      </c>
      <c r="I39" s="25">
        <v>2</v>
      </c>
      <c r="J39" s="25">
        <v>0</v>
      </c>
    </row>
    <row r="40" spans="1:10">
      <c r="A40" s="19" t="s">
        <v>3</v>
      </c>
      <c r="B40" s="92">
        <f>SUM(C40*100/$C$58)</f>
        <v>0.92234115235709402</v>
      </c>
      <c r="C40" s="104">
        <f>SUM(D40:J40)</f>
        <v>81</v>
      </c>
      <c r="D40" s="139">
        <v>4</v>
      </c>
      <c r="E40" s="25">
        <v>15</v>
      </c>
      <c r="F40" s="25">
        <v>18</v>
      </c>
      <c r="G40" s="25">
        <v>12</v>
      </c>
      <c r="H40" s="25">
        <v>14</v>
      </c>
      <c r="I40" s="25">
        <v>8</v>
      </c>
      <c r="J40" s="25">
        <v>10</v>
      </c>
    </row>
    <row r="41" spans="1:10">
      <c r="A41" s="21" t="s">
        <v>12</v>
      </c>
      <c r="B41" s="92">
        <f>SUM(C41*100/$C$58)</f>
        <v>1.0931450694602596</v>
      </c>
      <c r="C41" s="104">
        <f>SUM(D41:J41)</f>
        <v>96</v>
      </c>
      <c r="D41" s="140">
        <v>15</v>
      </c>
      <c r="E41" s="87">
        <v>7</v>
      </c>
      <c r="F41" s="87">
        <v>6</v>
      </c>
      <c r="G41" s="26">
        <v>24</v>
      </c>
      <c r="H41" s="26">
        <v>22</v>
      </c>
      <c r="I41" s="26">
        <v>20</v>
      </c>
      <c r="J41" s="26">
        <v>2</v>
      </c>
    </row>
    <row r="42" spans="1:10">
      <c r="A42" s="51" t="s">
        <v>11</v>
      </c>
      <c r="B42" s="95">
        <f t="shared" ref="B42:J42" si="7">SUM(B43:B46)</f>
        <v>0</v>
      </c>
      <c r="C42" s="147">
        <f t="shared" si="7"/>
        <v>0</v>
      </c>
      <c r="D42" s="88">
        <f t="shared" si="7"/>
        <v>0</v>
      </c>
      <c r="E42" s="88">
        <f t="shared" si="7"/>
        <v>0</v>
      </c>
      <c r="F42" s="88">
        <f t="shared" si="7"/>
        <v>0</v>
      </c>
      <c r="G42" s="88">
        <f t="shared" si="7"/>
        <v>0</v>
      </c>
      <c r="H42" s="88">
        <f t="shared" si="7"/>
        <v>0</v>
      </c>
      <c r="I42" s="88">
        <f t="shared" si="7"/>
        <v>0</v>
      </c>
      <c r="J42" s="88">
        <f t="shared" si="7"/>
        <v>0</v>
      </c>
    </row>
    <row r="43" spans="1:10">
      <c r="A43" s="19" t="s">
        <v>5</v>
      </c>
      <c r="B43" s="96">
        <f>SUM(C43*100/$C$58)</f>
        <v>0</v>
      </c>
      <c r="C43" s="104">
        <f>SUM(D43:J43)</f>
        <v>0</v>
      </c>
      <c r="D43" s="139">
        <v>0</v>
      </c>
      <c r="E43" s="25">
        <v>0</v>
      </c>
      <c r="F43" s="25">
        <v>0</v>
      </c>
      <c r="G43" s="25">
        <v>0</v>
      </c>
      <c r="H43" s="25">
        <v>0</v>
      </c>
      <c r="I43" s="25">
        <v>0</v>
      </c>
      <c r="J43" s="25">
        <v>0</v>
      </c>
    </row>
    <row r="44" spans="1:10">
      <c r="A44" s="19" t="s">
        <v>2</v>
      </c>
      <c r="B44" s="96">
        <f>SUM(C44*100/$C$58)</f>
        <v>0</v>
      </c>
      <c r="C44" s="104">
        <f>SUM(D44:J44)</f>
        <v>0</v>
      </c>
      <c r="D44" s="139">
        <v>0</v>
      </c>
      <c r="E44" s="25">
        <v>0</v>
      </c>
      <c r="F44" s="25">
        <v>0</v>
      </c>
      <c r="G44" s="25">
        <v>0</v>
      </c>
      <c r="H44" s="25">
        <v>0</v>
      </c>
      <c r="I44" s="25">
        <v>0</v>
      </c>
      <c r="J44" s="25">
        <v>0</v>
      </c>
    </row>
    <row r="45" spans="1:10">
      <c r="A45" s="19" t="s">
        <v>3</v>
      </c>
      <c r="B45" s="96">
        <f>SUM(C45*100/$C$58)</f>
        <v>0</v>
      </c>
      <c r="C45" s="104">
        <f>SUM(D45:J45)</f>
        <v>0</v>
      </c>
      <c r="D45" s="139">
        <v>0</v>
      </c>
      <c r="E45" s="25">
        <v>0</v>
      </c>
      <c r="F45" s="25">
        <v>0</v>
      </c>
      <c r="G45" s="25">
        <v>0</v>
      </c>
      <c r="H45" s="25">
        <v>0</v>
      </c>
      <c r="I45" s="25">
        <v>0</v>
      </c>
      <c r="J45" s="25">
        <v>0</v>
      </c>
    </row>
    <row r="46" spans="1:10">
      <c r="A46" s="20" t="s">
        <v>12</v>
      </c>
      <c r="B46" s="97">
        <f>SUM(C46*100/$C$58)</f>
        <v>0</v>
      </c>
      <c r="C46" s="103">
        <f>SUM(D46:J46)</f>
        <v>0</v>
      </c>
      <c r="D46" s="141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</row>
    <row r="47" spans="1:10">
      <c r="A47" s="50" t="s">
        <v>13</v>
      </c>
      <c r="B47" s="93">
        <f t="shared" ref="B47:J47" si="8">SUM(B48:B49)</f>
        <v>1.6511045319972673</v>
      </c>
      <c r="C47" s="148">
        <f t="shared" si="8"/>
        <v>145</v>
      </c>
      <c r="D47" s="86">
        <f t="shared" si="8"/>
        <v>12</v>
      </c>
      <c r="E47" s="86">
        <f t="shared" si="8"/>
        <v>20</v>
      </c>
      <c r="F47" s="86">
        <f t="shared" si="8"/>
        <v>15</v>
      </c>
      <c r="G47" s="86">
        <f t="shared" si="8"/>
        <v>42</v>
      </c>
      <c r="H47" s="86">
        <f t="shared" si="8"/>
        <v>19</v>
      </c>
      <c r="I47" s="86">
        <f t="shared" si="8"/>
        <v>5</v>
      </c>
      <c r="J47" s="86">
        <f t="shared" si="8"/>
        <v>32</v>
      </c>
    </row>
    <row r="48" spans="1:10">
      <c r="A48" s="19" t="s">
        <v>16</v>
      </c>
      <c r="B48" s="92">
        <f>SUM(C48*100/$C$58)</f>
        <v>1.3322705534046915</v>
      </c>
      <c r="C48" s="104">
        <f>SUM(D48:J48)</f>
        <v>117</v>
      </c>
      <c r="D48" s="139">
        <v>10</v>
      </c>
      <c r="E48" s="25">
        <v>16</v>
      </c>
      <c r="F48" s="25">
        <v>11</v>
      </c>
      <c r="G48" s="25">
        <v>33</v>
      </c>
      <c r="H48" s="25">
        <v>13</v>
      </c>
      <c r="I48" s="25">
        <v>2</v>
      </c>
      <c r="J48" s="25">
        <v>32</v>
      </c>
    </row>
    <row r="49" spans="1:10">
      <c r="A49" s="21" t="s">
        <v>12</v>
      </c>
      <c r="B49" s="92">
        <f>SUM(C49*100/$C$58)</f>
        <v>0.31883397859257573</v>
      </c>
      <c r="C49" s="104">
        <f>SUM(D49:J49)</f>
        <v>28</v>
      </c>
      <c r="D49" s="140">
        <v>2</v>
      </c>
      <c r="E49" s="87">
        <v>4</v>
      </c>
      <c r="F49" s="87">
        <v>4</v>
      </c>
      <c r="G49" s="26">
        <v>9</v>
      </c>
      <c r="H49" s="26">
        <v>6</v>
      </c>
      <c r="I49" s="26">
        <v>3</v>
      </c>
      <c r="J49" s="26">
        <v>0</v>
      </c>
    </row>
    <row r="50" spans="1:10">
      <c r="A50" s="51" t="s">
        <v>14</v>
      </c>
      <c r="B50" s="95">
        <f t="shared" ref="B50:J50" si="9">SUM(B51:B54)</f>
        <v>1.2639489865634252</v>
      </c>
      <c r="C50" s="147">
        <f t="shared" si="9"/>
        <v>111</v>
      </c>
      <c r="D50" s="88">
        <f t="shared" si="9"/>
        <v>20</v>
      </c>
      <c r="E50" s="88">
        <f t="shared" si="9"/>
        <v>14</v>
      </c>
      <c r="F50" s="88">
        <f t="shared" si="9"/>
        <v>7</v>
      </c>
      <c r="G50" s="88">
        <f t="shared" si="9"/>
        <v>21</v>
      </c>
      <c r="H50" s="88">
        <f t="shared" si="9"/>
        <v>17</v>
      </c>
      <c r="I50" s="88">
        <f t="shared" si="9"/>
        <v>12</v>
      </c>
      <c r="J50" s="88">
        <f t="shared" si="9"/>
        <v>20</v>
      </c>
    </row>
    <row r="51" spans="1:10">
      <c r="A51" s="19" t="s">
        <v>5</v>
      </c>
      <c r="B51" s="96">
        <f>SUM(C51*100/$C$58)</f>
        <v>0.26189933955818723</v>
      </c>
      <c r="C51" s="104">
        <f>SUM(D51:J51)</f>
        <v>23</v>
      </c>
      <c r="D51" s="139">
        <v>2</v>
      </c>
      <c r="E51" s="25">
        <v>2</v>
      </c>
      <c r="F51" s="25">
        <v>1</v>
      </c>
      <c r="G51" s="25">
        <v>6</v>
      </c>
      <c r="H51" s="25">
        <v>0</v>
      </c>
      <c r="I51" s="25">
        <v>3</v>
      </c>
      <c r="J51" s="25">
        <v>9</v>
      </c>
    </row>
    <row r="52" spans="1:10">
      <c r="A52" s="19" t="s">
        <v>2</v>
      </c>
      <c r="B52" s="96">
        <f>SUM(C52*100/$C$58)</f>
        <v>0.74015030744705079</v>
      </c>
      <c r="C52" s="104">
        <f>SUM(D52:J52)</f>
        <v>65</v>
      </c>
      <c r="D52" s="139">
        <v>15</v>
      </c>
      <c r="E52" s="25">
        <v>8</v>
      </c>
      <c r="F52" s="25">
        <v>4</v>
      </c>
      <c r="G52" s="25">
        <v>12</v>
      </c>
      <c r="H52" s="25">
        <v>16</v>
      </c>
      <c r="I52" s="25">
        <v>3</v>
      </c>
      <c r="J52" s="25">
        <v>7</v>
      </c>
    </row>
    <row r="53" spans="1:10">
      <c r="A53" s="19" t="s">
        <v>3</v>
      </c>
      <c r="B53" s="96">
        <f>SUM(C53*100/$C$58)</f>
        <v>0</v>
      </c>
      <c r="C53" s="104">
        <f>SUM(D53:J53)</f>
        <v>0</v>
      </c>
      <c r="D53" s="139">
        <v>0</v>
      </c>
      <c r="E53" s="25">
        <v>0</v>
      </c>
      <c r="F53" s="25">
        <v>0</v>
      </c>
      <c r="G53" s="25">
        <v>0</v>
      </c>
      <c r="H53" s="25">
        <v>0</v>
      </c>
      <c r="I53" s="25">
        <v>0</v>
      </c>
      <c r="J53" s="25">
        <v>0</v>
      </c>
    </row>
    <row r="54" spans="1:10">
      <c r="A54" s="20" t="s">
        <v>12</v>
      </c>
      <c r="B54" s="97">
        <f>SUM(C54*100/$C$58)</f>
        <v>0.26189933955818723</v>
      </c>
      <c r="C54" s="104">
        <f>SUM(D54:J54)</f>
        <v>23</v>
      </c>
      <c r="D54" s="141">
        <v>3</v>
      </c>
      <c r="E54" s="26">
        <v>4</v>
      </c>
      <c r="F54" s="26">
        <v>2</v>
      </c>
      <c r="G54" s="26">
        <v>3</v>
      </c>
      <c r="H54" s="26">
        <v>1</v>
      </c>
      <c r="I54" s="26">
        <v>6</v>
      </c>
      <c r="J54" s="26">
        <v>4</v>
      </c>
    </row>
    <row r="55" spans="1:10">
      <c r="A55" s="51" t="s">
        <v>17</v>
      </c>
      <c r="B55" s="91">
        <f t="shared" ref="B55:J55" si="10">SUM(B56:B57)</f>
        <v>0.26189933955818723</v>
      </c>
      <c r="C55" s="147">
        <f t="shared" si="10"/>
        <v>23</v>
      </c>
      <c r="D55" s="88">
        <f t="shared" si="10"/>
        <v>8</v>
      </c>
      <c r="E55" s="88">
        <f t="shared" si="10"/>
        <v>1</v>
      </c>
      <c r="F55" s="88">
        <f t="shared" si="10"/>
        <v>6</v>
      </c>
      <c r="G55" s="88">
        <f t="shared" si="10"/>
        <v>1</v>
      </c>
      <c r="H55" s="88">
        <f t="shared" si="10"/>
        <v>6</v>
      </c>
      <c r="I55" s="88">
        <f t="shared" si="10"/>
        <v>1</v>
      </c>
      <c r="J55" s="88">
        <f t="shared" si="10"/>
        <v>0</v>
      </c>
    </row>
    <row r="56" spans="1:10">
      <c r="A56" s="89" t="s">
        <v>2</v>
      </c>
      <c r="B56" s="92">
        <f>SUM(C56*100/$C$58)</f>
        <v>0.22773855613755409</v>
      </c>
      <c r="C56" s="104">
        <f>SUM(D56:J56)</f>
        <v>20</v>
      </c>
      <c r="D56" s="139">
        <v>6</v>
      </c>
      <c r="E56" s="25">
        <v>1</v>
      </c>
      <c r="F56" s="25">
        <v>5</v>
      </c>
      <c r="G56" s="25">
        <v>1</v>
      </c>
      <c r="H56" s="25">
        <v>6</v>
      </c>
      <c r="I56" s="25">
        <v>1</v>
      </c>
      <c r="J56" s="25">
        <v>0</v>
      </c>
    </row>
    <row r="57" spans="1:10">
      <c r="A57" s="20" t="s">
        <v>16</v>
      </c>
      <c r="B57" s="94">
        <f>SUM(C57*100/$C$58)</f>
        <v>3.4160783420633112E-2</v>
      </c>
      <c r="C57" s="104">
        <f>SUM(D57:J57)</f>
        <v>3</v>
      </c>
      <c r="D57" s="141">
        <v>2</v>
      </c>
      <c r="E57" s="26">
        <v>0</v>
      </c>
      <c r="F57" s="26">
        <v>1</v>
      </c>
      <c r="G57" s="26">
        <v>0</v>
      </c>
      <c r="H57" s="26">
        <v>0</v>
      </c>
      <c r="I57" s="26">
        <v>0</v>
      </c>
      <c r="J57" s="26">
        <v>0</v>
      </c>
    </row>
    <row r="58" spans="1:10">
      <c r="A58" s="134" t="s">
        <v>31</v>
      </c>
      <c r="B58" s="98">
        <f>SUM(C58*100/$C$58)</f>
        <v>100</v>
      </c>
      <c r="C58" s="131">
        <f t="shared" ref="C58:J58" si="11">(C5+C11+C17+C22+C27+C32+C37+C42+C47+C50+C55)</f>
        <v>8782</v>
      </c>
      <c r="D58" s="131">
        <f t="shared" si="11"/>
        <v>977</v>
      </c>
      <c r="E58" s="131">
        <f t="shared" si="11"/>
        <v>1233</v>
      </c>
      <c r="F58" s="131">
        <f t="shared" si="11"/>
        <v>1071</v>
      </c>
      <c r="G58" s="131">
        <f t="shared" si="11"/>
        <v>1736</v>
      </c>
      <c r="H58" s="131">
        <f t="shared" si="11"/>
        <v>1331</v>
      </c>
      <c r="I58" s="131">
        <f t="shared" si="11"/>
        <v>1226</v>
      </c>
      <c r="J58" s="131">
        <f t="shared" si="11"/>
        <v>1208</v>
      </c>
    </row>
    <row r="59" spans="1:10">
      <c r="A59" s="158"/>
      <c r="B59" s="158"/>
      <c r="C59" s="158"/>
      <c r="D59" s="158"/>
      <c r="E59" s="158"/>
      <c r="F59" s="158"/>
      <c r="G59" s="101"/>
      <c r="H59" s="101"/>
      <c r="I59" s="101"/>
    </row>
    <row r="63" spans="1:10">
      <c r="A63" t="s">
        <v>42</v>
      </c>
    </row>
    <row r="64" spans="1:10">
      <c r="G64" s="156" t="s">
        <v>41</v>
      </c>
    </row>
    <row r="65" spans="1:11" s="2" customFormat="1">
      <c r="A65" s="2" t="s">
        <v>29</v>
      </c>
      <c r="B65" s="2" t="s">
        <v>23</v>
      </c>
      <c r="C65" s="2" t="s">
        <v>28</v>
      </c>
      <c r="D65" s="155" t="s">
        <v>38</v>
      </c>
      <c r="E65" s="2" t="s">
        <v>26</v>
      </c>
      <c r="F65" s="2" t="s">
        <v>27</v>
      </c>
      <c r="G65" s="2" t="s">
        <v>30</v>
      </c>
      <c r="H65" s="2" t="s">
        <v>39</v>
      </c>
      <c r="I65" s="2" t="s">
        <v>40</v>
      </c>
      <c r="K65"/>
    </row>
    <row r="66" spans="1:11">
      <c r="A66" t="s">
        <v>0</v>
      </c>
      <c r="B66" s="151">
        <v>44.916820702402958</v>
      </c>
      <c r="C66" s="152">
        <v>3402</v>
      </c>
      <c r="D66" s="153">
        <v>364</v>
      </c>
      <c r="E66" s="154">
        <v>642</v>
      </c>
      <c r="F66" s="154">
        <v>518</v>
      </c>
      <c r="G66" s="154">
        <v>823</v>
      </c>
      <c r="H66" s="154">
        <v>487</v>
      </c>
      <c r="I66" s="154">
        <v>568</v>
      </c>
    </row>
    <row r="67" spans="1:11">
      <c r="A67" t="s">
        <v>4</v>
      </c>
      <c r="B67" s="151">
        <v>8.1594930023765517</v>
      </c>
      <c r="C67" s="152">
        <v>618</v>
      </c>
      <c r="D67" s="153">
        <v>87</v>
      </c>
      <c r="E67" s="154">
        <v>120</v>
      </c>
      <c r="F67" s="154">
        <v>94</v>
      </c>
      <c r="G67" s="154">
        <v>128</v>
      </c>
      <c r="H67" s="154">
        <v>98</v>
      </c>
      <c r="I67" s="154">
        <v>91</v>
      </c>
    </row>
    <row r="68" spans="1:11">
      <c r="A68" t="s">
        <v>6</v>
      </c>
      <c r="B68" s="151">
        <v>16.490625825191444</v>
      </c>
      <c r="C68" s="152">
        <v>1249</v>
      </c>
      <c r="D68" s="153">
        <v>179</v>
      </c>
      <c r="E68" s="154">
        <v>176</v>
      </c>
      <c r="F68" s="154">
        <v>160</v>
      </c>
      <c r="G68" s="154">
        <v>241</v>
      </c>
      <c r="H68" s="154">
        <v>272</v>
      </c>
      <c r="I68" s="154">
        <v>221</v>
      </c>
    </row>
    <row r="69" spans="1:11">
      <c r="A69" t="s">
        <v>9</v>
      </c>
      <c r="B69" s="151">
        <v>6.6411407446527599</v>
      </c>
      <c r="C69" s="152">
        <v>503</v>
      </c>
      <c r="D69" s="153">
        <v>51</v>
      </c>
      <c r="E69" s="154">
        <v>63</v>
      </c>
      <c r="F69" s="154">
        <v>71</v>
      </c>
      <c r="G69" s="154">
        <v>84</v>
      </c>
      <c r="H69" s="154">
        <v>144</v>
      </c>
      <c r="I69" s="154">
        <v>90</v>
      </c>
    </row>
    <row r="70" spans="1:11">
      <c r="A70" t="s">
        <v>10</v>
      </c>
      <c r="B70" s="151">
        <v>9.585423818325852</v>
      </c>
      <c r="C70" s="152">
        <v>726</v>
      </c>
      <c r="D70" s="153">
        <v>120</v>
      </c>
      <c r="E70" s="154">
        <v>97</v>
      </c>
      <c r="F70" s="154">
        <v>81</v>
      </c>
      <c r="G70" s="154">
        <v>187</v>
      </c>
      <c r="H70" s="154">
        <v>128</v>
      </c>
      <c r="I70" s="154">
        <v>113</v>
      </c>
    </row>
    <row r="71" spans="1:11">
      <c r="A71" t="s">
        <v>7</v>
      </c>
      <c r="B71" s="151">
        <v>8.9648798521256925</v>
      </c>
      <c r="C71" s="152">
        <v>679</v>
      </c>
      <c r="D71" s="153">
        <v>117</v>
      </c>
      <c r="E71" s="154">
        <v>78</v>
      </c>
      <c r="F71" s="154">
        <v>92</v>
      </c>
      <c r="G71" s="154">
        <v>173</v>
      </c>
      <c r="H71" s="154">
        <v>124</v>
      </c>
      <c r="I71" s="154">
        <v>95</v>
      </c>
    </row>
    <row r="72" spans="1:11">
      <c r="A72" t="s">
        <v>8</v>
      </c>
      <c r="B72" s="151">
        <v>2.2445207288090838</v>
      </c>
      <c r="C72" s="152">
        <v>170</v>
      </c>
      <c r="D72" s="153">
        <v>19</v>
      </c>
      <c r="E72" s="154">
        <v>22</v>
      </c>
      <c r="F72" s="154">
        <v>27</v>
      </c>
      <c r="G72" s="154">
        <v>36</v>
      </c>
      <c r="H72" s="154">
        <v>36</v>
      </c>
      <c r="I72" s="154">
        <v>30</v>
      </c>
    </row>
    <row r="73" spans="1:11">
      <c r="A73" t="s">
        <v>11</v>
      </c>
      <c r="B73" s="151">
        <v>0</v>
      </c>
      <c r="C73" s="152">
        <v>0</v>
      </c>
      <c r="D73" s="153">
        <v>0</v>
      </c>
      <c r="E73" s="154">
        <v>0</v>
      </c>
      <c r="F73" s="154">
        <v>0</v>
      </c>
      <c r="G73" s="154">
        <v>0</v>
      </c>
      <c r="H73" s="154">
        <v>0</v>
      </c>
      <c r="I73" s="154">
        <v>0</v>
      </c>
    </row>
    <row r="74" spans="1:11">
      <c r="A74" t="s">
        <v>13</v>
      </c>
      <c r="B74" s="151">
        <v>1.4919461315025087</v>
      </c>
      <c r="C74" s="152">
        <v>113</v>
      </c>
      <c r="D74" s="153">
        <v>12</v>
      </c>
      <c r="E74" s="154">
        <v>20</v>
      </c>
      <c r="F74" s="154">
        <v>15</v>
      </c>
      <c r="G74" s="154">
        <v>42</v>
      </c>
      <c r="H74" s="154">
        <v>19</v>
      </c>
      <c r="I74" s="154">
        <v>5</v>
      </c>
    </row>
    <row r="75" spans="1:11">
      <c r="A75" t="s">
        <v>14</v>
      </c>
      <c r="B75" s="151">
        <v>1.201478743068392</v>
      </c>
      <c r="C75" s="152">
        <v>91</v>
      </c>
      <c r="D75" s="153">
        <v>20</v>
      </c>
      <c r="E75" s="154">
        <v>14</v>
      </c>
      <c r="F75" s="154">
        <v>7</v>
      </c>
      <c r="G75" s="154">
        <v>21</v>
      </c>
      <c r="H75" s="154">
        <v>17</v>
      </c>
      <c r="I75" s="154">
        <v>12</v>
      </c>
    </row>
    <row r="76" spans="1:11">
      <c r="A76" t="s">
        <v>17</v>
      </c>
      <c r="B76" s="151">
        <v>0.30367045154475836</v>
      </c>
      <c r="C76" s="152">
        <v>23</v>
      </c>
      <c r="D76" s="153">
        <v>8</v>
      </c>
      <c r="E76" s="154">
        <v>1</v>
      </c>
      <c r="F76" s="154">
        <v>6</v>
      </c>
      <c r="G76" s="154">
        <v>1</v>
      </c>
      <c r="H76" s="154">
        <v>6</v>
      </c>
      <c r="I76" s="154">
        <v>1</v>
      </c>
    </row>
    <row r="77" spans="1:11">
      <c r="A77" s="2" t="s">
        <v>31</v>
      </c>
      <c r="B77" s="151">
        <v>100</v>
      </c>
      <c r="C77" s="152">
        <v>7574</v>
      </c>
      <c r="D77" s="153">
        <v>977</v>
      </c>
      <c r="E77" s="154">
        <v>1233</v>
      </c>
      <c r="F77" s="154">
        <v>1071</v>
      </c>
      <c r="G77" s="154">
        <v>1736</v>
      </c>
      <c r="H77" s="154">
        <v>1331</v>
      </c>
      <c r="I77" s="154">
        <v>1226</v>
      </c>
    </row>
  </sheetData>
  <mergeCells count="2">
    <mergeCell ref="A59:F59"/>
    <mergeCell ref="A2:G2"/>
  </mergeCells>
  <printOptions horizontalCentered="1"/>
  <pageMargins left="0.31496062992125984" right="0.19685039370078741" top="0.39370078740157483" bottom="0.39370078740157483" header="0.31496062992125984" footer="0.31496062992125984"/>
  <pageSetup paperSize="9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G57"/>
  <sheetViews>
    <sheetView workbookViewId="0">
      <selection activeCell="A2" sqref="A2"/>
    </sheetView>
  </sheetViews>
  <sheetFormatPr defaultRowHeight="15"/>
  <cols>
    <col min="1" max="1" width="52.5703125" customWidth="1"/>
    <col min="2" max="2" width="6.7109375" customWidth="1"/>
    <col min="3" max="3" width="7.28515625" customWidth="1"/>
    <col min="4" max="31" width="4.7109375" customWidth="1"/>
    <col min="32" max="32" width="5.140625" customWidth="1"/>
    <col min="33" max="33" width="5" customWidth="1"/>
  </cols>
  <sheetData>
    <row r="1" spans="1:33">
      <c r="A1" s="157" t="s">
        <v>20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157"/>
      <c r="R1" s="157"/>
      <c r="S1" s="157"/>
      <c r="T1" s="157"/>
      <c r="U1" s="157"/>
      <c r="V1" s="157"/>
      <c r="W1" s="157"/>
      <c r="X1" s="157"/>
      <c r="Y1" s="157"/>
      <c r="Z1" s="157"/>
      <c r="AA1" s="157"/>
      <c r="AB1" s="159"/>
      <c r="AC1" s="159"/>
      <c r="AD1" s="159"/>
      <c r="AE1" s="159"/>
    </row>
    <row r="2" spans="1:33" s="2" customFormat="1">
      <c r="A2" s="18" t="s">
        <v>32</v>
      </c>
      <c r="B2" s="44" t="s">
        <v>23</v>
      </c>
      <c r="C2" s="24" t="s">
        <v>19</v>
      </c>
      <c r="D2" s="105">
        <v>1</v>
      </c>
      <c r="E2" s="106" t="s">
        <v>21</v>
      </c>
      <c r="F2" s="106" t="s">
        <v>22</v>
      </c>
      <c r="G2" s="107">
        <v>4</v>
      </c>
      <c r="H2" s="108">
        <v>5</v>
      </c>
      <c r="I2" s="109">
        <v>6</v>
      </c>
      <c r="J2" s="1">
        <v>7</v>
      </c>
      <c r="K2" s="110">
        <v>8</v>
      </c>
      <c r="L2" s="106" t="s">
        <v>21</v>
      </c>
      <c r="M2" s="106" t="s">
        <v>22</v>
      </c>
      <c r="N2" s="109">
        <v>11</v>
      </c>
      <c r="O2" s="111">
        <v>12</v>
      </c>
      <c r="P2" s="111">
        <v>13</v>
      </c>
      <c r="Q2" s="1">
        <v>14</v>
      </c>
      <c r="R2" s="110">
        <v>15</v>
      </c>
      <c r="S2" s="106" t="s">
        <v>21</v>
      </c>
      <c r="T2" s="106" t="s">
        <v>22</v>
      </c>
      <c r="U2" s="107">
        <v>18</v>
      </c>
      <c r="V2" s="111">
        <v>19</v>
      </c>
      <c r="W2" s="111">
        <v>20</v>
      </c>
      <c r="X2" s="1">
        <v>21</v>
      </c>
      <c r="Y2" s="110">
        <v>22</v>
      </c>
      <c r="Z2" s="106" t="s">
        <v>21</v>
      </c>
      <c r="AA2" s="112" t="s">
        <v>22</v>
      </c>
      <c r="AB2" s="113">
        <v>25</v>
      </c>
      <c r="AC2" s="114">
        <v>26</v>
      </c>
      <c r="AD2" s="65">
        <v>27</v>
      </c>
      <c r="AE2" s="65">
        <v>28</v>
      </c>
      <c r="AF2" s="115">
        <v>29</v>
      </c>
      <c r="AG2" s="116" t="s">
        <v>21</v>
      </c>
    </row>
    <row r="3" spans="1:33">
      <c r="A3" s="50" t="s">
        <v>0</v>
      </c>
      <c r="B3" s="48">
        <f>SUM(B4:B8)</f>
        <v>47.407834101382491</v>
      </c>
      <c r="C3" s="34"/>
      <c r="D3" s="31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57"/>
      <c r="AB3" s="36"/>
      <c r="AC3" s="36"/>
      <c r="AD3" s="36"/>
      <c r="AE3" s="36"/>
      <c r="AF3" s="36"/>
      <c r="AG3" s="37"/>
    </row>
    <row r="4" spans="1:33">
      <c r="A4" s="19" t="s">
        <v>5</v>
      </c>
      <c r="B4" s="42">
        <f>SUM(C4*100/$C$56)</f>
        <v>5.645161290322581</v>
      </c>
      <c r="C4" s="25">
        <f>SUM(D4:AE4)</f>
        <v>98</v>
      </c>
      <c r="D4" s="13"/>
      <c r="E4" s="4"/>
      <c r="F4" s="4"/>
      <c r="G4" s="4">
        <v>9</v>
      </c>
      <c r="H4" s="4"/>
      <c r="I4" s="4">
        <v>4</v>
      </c>
      <c r="J4" s="4">
        <v>10</v>
      </c>
      <c r="K4" s="4">
        <v>6</v>
      </c>
      <c r="L4" s="4"/>
      <c r="M4" s="4"/>
      <c r="N4" s="4"/>
      <c r="O4" s="4">
        <v>13</v>
      </c>
      <c r="P4" s="4"/>
      <c r="Q4" s="4">
        <v>10</v>
      </c>
      <c r="R4" s="4"/>
      <c r="S4" s="4"/>
      <c r="T4" s="4"/>
      <c r="U4" s="4"/>
      <c r="V4" s="4">
        <v>3</v>
      </c>
      <c r="W4" s="4">
        <v>1</v>
      </c>
      <c r="X4" s="4"/>
      <c r="Y4" s="4"/>
      <c r="Z4" s="4"/>
      <c r="AA4" s="71"/>
      <c r="AB4" s="4">
        <v>11</v>
      </c>
      <c r="AC4" s="4">
        <v>14</v>
      </c>
      <c r="AD4" s="4">
        <v>5</v>
      </c>
      <c r="AE4" s="4">
        <v>12</v>
      </c>
      <c r="AF4" s="74"/>
      <c r="AG4" s="79"/>
    </row>
    <row r="5" spans="1:33">
      <c r="A5" s="19" t="s">
        <v>1</v>
      </c>
      <c r="B5" s="42">
        <f>SUM(C5*100/$C$56)</f>
        <v>7.0852534562211984</v>
      </c>
      <c r="C5" s="25">
        <f>SUM(D5:AE5)</f>
        <v>123</v>
      </c>
      <c r="D5" s="13"/>
      <c r="E5" s="4"/>
      <c r="F5" s="4"/>
      <c r="G5" s="4">
        <v>13</v>
      </c>
      <c r="H5" s="4"/>
      <c r="I5" s="4">
        <v>5</v>
      </c>
      <c r="J5" s="4">
        <v>13</v>
      </c>
      <c r="K5" s="4">
        <v>7</v>
      </c>
      <c r="L5" s="4"/>
      <c r="M5" s="4"/>
      <c r="N5" s="4"/>
      <c r="O5" s="4">
        <v>18</v>
      </c>
      <c r="P5" s="4"/>
      <c r="Q5" s="4">
        <v>13</v>
      </c>
      <c r="R5" s="4"/>
      <c r="S5" s="4"/>
      <c r="T5" s="4"/>
      <c r="U5" s="4"/>
      <c r="V5" s="4">
        <v>4</v>
      </c>
      <c r="W5" s="4"/>
      <c r="X5" s="4"/>
      <c r="Y5" s="4"/>
      <c r="Z5" s="4"/>
      <c r="AA5" s="71"/>
      <c r="AB5" s="4">
        <v>13</v>
      </c>
      <c r="AC5" s="4">
        <v>15</v>
      </c>
      <c r="AD5" s="4">
        <v>6</v>
      </c>
      <c r="AE5" s="4">
        <v>16</v>
      </c>
      <c r="AF5" s="74"/>
      <c r="AG5" s="79"/>
    </row>
    <row r="6" spans="1:33">
      <c r="A6" s="19" t="s">
        <v>2</v>
      </c>
      <c r="B6" s="42">
        <f>SUM(C6*100/$C$56)</f>
        <v>18.951612903225808</v>
      </c>
      <c r="C6" s="25">
        <f>SUM(D6:AE6)</f>
        <v>329</v>
      </c>
      <c r="D6" s="13">
        <v>1</v>
      </c>
      <c r="E6" s="4"/>
      <c r="F6" s="4"/>
      <c r="G6" s="4">
        <v>11</v>
      </c>
      <c r="H6" s="4">
        <v>35</v>
      </c>
      <c r="I6" s="4">
        <v>6</v>
      </c>
      <c r="J6" s="4">
        <v>22</v>
      </c>
      <c r="K6" s="4">
        <v>27</v>
      </c>
      <c r="L6" s="4"/>
      <c r="M6" s="4"/>
      <c r="N6" s="4">
        <v>12</v>
      </c>
      <c r="O6" s="4">
        <v>41</v>
      </c>
      <c r="P6" s="4">
        <v>11</v>
      </c>
      <c r="Q6" s="4">
        <v>13</v>
      </c>
      <c r="R6" s="4"/>
      <c r="S6" s="4"/>
      <c r="T6" s="4"/>
      <c r="U6" s="4">
        <v>17</v>
      </c>
      <c r="V6" s="4">
        <v>23</v>
      </c>
      <c r="W6" s="4">
        <v>26</v>
      </c>
      <c r="X6" s="4">
        <v>7</v>
      </c>
      <c r="Y6" s="4"/>
      <c r="Z6" s="4"/>
      <c r="AA6" s="58"/>
      <c r="AB6" s="4">
        <v>15</v>
      </c>
      <c r="AC6" s="4"/>
      <c r="AD6" s="4">
        <v>4</v>
      </c>
      <c r="AE6" s="4">
        <v>58</v>
      </c>
      <c r="AF6" s="74"/>
      <c r="AG6" s="79"/>
    </row>
    <row r="7" spans="1:33">
      <c r="A7" s="19" t="s">
        <v>3</v>
      </c>
      <c r="B7" s="42">
        <f>SUM(C7*100/$C$56)</f>
        <v>7.2004608294930872</v>
      </c>
      <c r="C7" s="25">
        <f>SUM(D7:AE7)</f>
        <v>125</v>
      </c>
      <c r="D7" s="13">
        <v>2</v>
      </c>
      <c r="E7" s="4"/>
      <c r="F7" s="4"/>
      <c r="G7" s="4"/>
      <c r="H7" s="4"/>
      <c r="I7" s="4">
        <v>1</v>
      </c>
      <c r="J7" s="4">
        <v>6</v>
      </c>
      <c r="K7" s="4">
        <v>1</v>
      </c>
      <c r="L7" s="4"/>
      <c r="M7" s="4"/>
      <c r="N7" s="4">
        <v>3</v>
      </c>
      <c r="O7" s="4">
        <v>9</v>
      </c>
      <c r="P7" s="4">
        <v>1</v>
      </c>
      <c r="Q7" s="4">
        <v>16</v>
      </c>
      <c r="R7" s="4"/>
      <c r="S7" s="4"/>
      <c r="T7" s="4"/>
      <c r="U7" s="4">
        <v>2</v>
      </c>
      <c r="V7" s="4">
        <v>11</v>
      </c>
      <c r="W7" s="4">
        <v>2</v>
      </c>
      <c r="X7" s="4">
        <v>13</v>
      </c>
      <c r="Y7" s="4"/>
      <c r="Z7" s="4"/>
      <c r="AA7" s="58"/>
      <c r="AB7" s="4">
        <v>20</v>
      </c>
      <c r="AC7" s="4"/>
      <c r="AD7" s="4"/>
      <c r="AE7" s="4">
        <v>38</v>
      </c>
      <c r="AF7" s="74"/>
      <c r="AG7" s="79"/>
    </row>
    <row r="8" spans="1:33">
      <c r="A8" s="20" t="s">
        <v>12</v>
      </c>
      <c r="B8" s="45">
        <f>SUM(C8*100/$C$56)</f>
        <v>8.5253456221198149</v>
      </c>
      <c r="C8" s="26">
        <f>SUM(D8:AE8)</f>
        <v>148</v>
      </c>
      <c r="D8" s="14">
        <v>12</v>
      </c>
      <c r="E8" s="6"/>
      <c r="F8" s="6"/>
      <c r="G8" s="6">
        <v>15</v>
      </c>
      <c r="H8" s="6">
        <v>4</v>
      </c>
      <c r="I8" s="6">
        <v>32</v>
      </c>
      <c r="J8" s="6">
        <v>2</v>
      </c>
      <c r="K8" s="6">
        <v>1</v>
      </c>
      <c r="L8" s="6"/>
      <c r="M8" s="6"/>
      <c r="N8" s="6">
        <v>15</v>
      </c>
      <c r="O8" s="6"/>
      <c r="P8" s="6">
        <v>7</v>
      </c>
      <c r="Q8" s="6">
        <v>1</v>
      </c>
      <c r="R8" s="6"/>
      <c r="S8" s="6"/>
      <c r="T8" s="6"/>
      <c r="U8" s="6">
        <v>5</v>
      </c>
      <c r="V8" s="6">
        <v>7</v>
      </c>
      <c r="W8" s="6"/>
      <c r="X8" s="6">
        <v>2</v>
      </c>
      <c r="Y8" s="6"/>
      <c r="Z8" s="6"/>
      <c r="AA8" s="72"/>
      <c r="AB8" s="8">
        <v>15</v>
      </c>
      <c r="AC8" s="8"/>
      <c r="AD8" s="8"/>
      <c r="AE8" s="8">
        <v>30</v>
      </c>
      <c r="AF8" s="78"/>
      <c r="AG8" s="80"/>
    </row>
    <row r="9" spans="1:33">
      <c r="A9" s="50" t="s">
        <v>4</v>
      </c>
      <c r="B9" s="48">
        <f>SUM(B10:B14)</f>
        <v>7.3732718894009217</v>
      </c>
      <c r="C9" s="34"/>
      <c r="D9" s="31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57"/>
      <c r="AB9" s="36"/>
      <c r="AC9" s="36"/>
      <c r="AD9" s="36"/>
      <c r="AE9" s="36"/>
      <c r="AF9" s="36"/>
      <c r="AG9" s="37"/>
    </row>
    <row r="10" spans="1:33">
      <c r="A10" s="19" t="s">
        <v>5</v>
      </c>
      <c r="B10" s="43">
        <f>SUM(C10*100/$C$56)</f>
        <v>5.7603686635944701E-2</v>
      </c>
      <c r="C10" s="25">
        <f>SUM(D10:AE10)</f>
        <v>1</v>
      </c>
      <c r="D10" s="13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58"/>
      <c r="AB10" s="4"/>
      <c r="AC10" s="4"/>
      <c r="AD10" s="4">
        <v>1</v>
      </c>
      <c r="AE10" s="4"/>
      <c r="AF10" s="74"/>
      <c r="AG10" s="79"/>
    </row>
    <row r="11" spans="1:33">
      <c r="A11" s="19" t="s">
        <v>1</v>
      </c>
      <c r="B11" s="43">
        <f>SUM(C11*100/$C$56)</f>
        <v>0</v>
      </c>
      <c r="C11" s="25">
        <f>SUM(D11:AE11)</f>
        <v>0</v>
      </c>
      <c r="D11" s="13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58"/>
      <c r="AB11" s="4"/>
      <c r="AC11" s="4"/>
      <c r="AD11" s="4"/>
      <c r="AE11" s="4"/>
      <c r="AF11" s="74"/>
      <c r="AG11" s="79"/>
    </row>
    <row r="12" spans="1:33">
      <c r="A12" s="19" t="s">
        <v>2</v>
      </c>
      <c r="B12" s="43">
        <f>SUM(C12*100/$C$56)</f>
        <v>0.34562211981566821</v>
      </c>
      <c r="C12" s="25">
        <f>SUM(D12:AE12)</f>
        <v>6</v>
      </c>
      <c r="D12" s="13"/>
      <c r="E12" s="4"/>
      <c r="F12" s="4"/>
      <c r="G12" s="4"/>
      <c r="H12" s="4">
        <v>1</v>
      </c>
      <c r="I12" s="4"/>
      <c r="J12" s="4">
        <v>1</v>
      </c>
      <c r="K12" s="4"/>
      <c r="L12" s="4"/>
      <c r="M12" s="4"/>
      <c r="N12" s="4"/>
      <c r="O12" s="4"/>
      <c r="P12" s="4"/>
      <c r="Q12" s="4">
        <v>1</v>
      </c>
      <c r="R12" s="4"/>
      <c r="S12" s="4"/>
      <c r="T12" s="4"/>
      <c r="U12" s="4">
        <v>1</v>
      </c>
      <c r="V12" s="4"/>
      <c r="W12" s="4">
        <v>1</v>
      </c>
      <c r="X12" s="4"/>
      <c r="Y12" s="4"/>
      <c r="Z12" s="4"/>
      <c r="AA12" s="58"/>
      <c r="AB12" s="4"/>
      <c r="AC12" s="4"/>
      <c r="AD12" s="4"/>
      <c r="AE12" s="4">
        <v>1</v>
      </c>
      <c r="AF12" s="74"/>
      <c r="AG12" s="79"/>
    </row>
    <row r="13" spans="1:33">
      <c r="A13" s="19" t="s">
        <v>3</v>
      </c>
      <c r="B13" s="43">
        <f>SUM(C13*100/$C$56)</f>
        <v>4.7235023041474653</v>
      </c>
      <c r="C13" s="25">
        <f>SUM(D13:AE13)</f>
        <v>82</v>
      </c>
      <c r="D13" s="13">
        <v>1</v>
      </c>
      <c r="E13" s="4"/>
      <c r="F13" s="4"/>
      <c r="G13" s="4">
        <v>2</v>
      </c>
      <c r="H13" s="4">
        <v>2</v>
      </c>
      <c r="I13" s="4"/>
      <c r="J13" s="4">
        <v>1</v>
      </c>
      <c r="K13" s="4">
        <v>1</v>
      </c>
      <c r="L13" s="4"/>
      <c r="M13" s="4"/>
      <c r="N13" s="4">
        <v>3</v>
      </c>
      <c r="O13" s="4">
        <v>4</v>
      </c>
      <c r="P13" s="4">
        <v>1</v>
      </c>
      <c r="Q13" s="4">
        <v>12</v>
      </c>
      <c r="R13" s="4"/>
      <c r="S13" s="4"/>
      <c r="T13" s="4"/>
      <c r="U13" s="4">
        <v>1</v>
      </c>
      <c r="V13" s="4">
        <v>9</v>
      </c>
      <c r="W13" s="4">
        <v>2</v>
      </c>
      <c r="X13" s="4">
        <v>8</v>
      </c>
      <c r="Y13" s="4"/>
      <c r="Z13" s="4"/>
      <c r="AA13" s="58"/>
      <c r="AB13" s="4">
        <v>8</v>
      </c>
      <c r="AC13" s="4"/>
      <c r="AD13" s="4"/>
      <c r="AE13" s="4">
        <v>27</v>
      </c>
      <c r="AF13" s="74"/>
      <c r="AG13" s="79"/>
    </row>
    <row r="14" spans="1:33">
      <c r="A14" s="21" t="s">
        <v>12</v>
      </c>
      <c r="B14" s="46">
        <f>SUM(C14*100/$C$56)</f>
        <v>2.2465437788018434</v>
      </c>
      <c r="C14" s="26">
        <f>SUM(D14:AE14)</f>
        <v>39</v>
      </c>
      <c r="D14" s="15">
        <v>3</v>
      </c>
      <c r="E14" s="8"/>
      <c r="F14" s="8"/>
      <c r="G14" s="8">
        <v>3</v>
      </c>
      <c r="H14" s="8"/>
      <c r="I14" s="8">
        <v>13</v>
      </c>
      <c r="J14" s="8"/>
      <c r="K14" s="8"/>
      <c r="L14" s="8"/>
      <c r="M14" s="8"/>
      <c r="N14" s="8">
        <v>6</v>
      </c>
      <c r="O14" s="8"/>
      <c r="P14" s="8">
        <v>1</v>
      </c>
      <c r="Q14" s="8"/>
      <c r="R14" s="8"/>
      <c r="S14" s="8"/>
      <c r="T14" s="8"/>
      <c r="U14" s="8">
        <v>2</v>
      </c>
      <c r="V14" s="8"/>
      <c r="W14" s="8"/>
      <c r="X14" s="8"/>
      <c r="Y14" s="8"/>
      <c r="Z14" s="8"/>
      <c r="AA14" s="60"/>
      <c r="AB14" s="8">
        <v>4</v>
      </c>
      <c r="AC14" s="8"/>
      <c r="AD14" s="8"/>
      <c r="AE14" s="8">
        <v>7</v>
      </c>
      <c r="AF14" s="78"/>
      <c r="AG14" s="80"/>
    </row>
    <row r="15" spans="1:33">
      <c r="A15" s="51" t="s">
        <v>6</v>
      </c>
      <c r="B15" s="48">
        <f>SUM(B16:B19)</f>
        <v>13.882488479262673</v>
      </c>
      <c r="C15" s="34"/>
      <c r="D15" s="35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61"/>
      <c r="AB15" s="36"/>
      <c r="AC15" s="36"/>
      <c r="AD15" s="36"/>
      <c r="AE15" s="36"/>
      <c r="AF15" s="36"/>
      <c r="AG15" s="37"/>
    </row>
    <row r="16" spans="1:33">
      <c r="A16" s="19" t="s">
        <v>5</v>
      </c>
      <c r="B16" s="42">
        <f>SUM(C16*100/$C$56)</f>
        <v>0.92165898617511521</v>
      </c>
      <c r="C16" s="25">
        <f>SUM(D16:AE16)</f>
        <v>16</v>
      </c>
      <c r="D16" s="13">
        <v>4</v>
      </c>
      <c r="E16" s="4"/>
      <c r="F16" s="4"/>
      <c r="G16" s="4">
        <v>2</v>
      </c>
      <c r="H16" s="4">
        <v>1</v>
      </c>
      <c r="I16" s="4"/>
      <c r="J16" s="4"/>
      <c r="K16" s="4"/>
      <c r="L16" s="4"/>
      <c r="M16" s="4"/>
      <c r="N16" s="4"/>
      <c r="O16" s="4"/>
      <c r="P16" s="4">
        <v>1</v>
      </c>
      <c r="Q16" s="4"/>
      <c r="R16" s="4"/>
      <c r="S16" s="4"/>
      <c r="T16" s="4"/>
      <c r="U16" s="4">
        <v>1</v>
      </c>
      <c r="V16" s="4">
        <v>2</v>
      </c>
      <c r="W16" s="4">
        <v>2</v>
      </c>
      <c r="X16" s="4"/>
      <c r="Y16" s="4"/>
      <c r="Z16" s="4"/>
      <c r="AA16" s="58"/>
      <c r="AB16" s="4">
        <v>1</v>
      </c>
      <c r="AC16" s="4"/>
      <c r="AD16" s="4"/>
      <c r="AE16" s="4">
        <v>2</v>
      </c>
      <c r="AF16" s="74"/>
      <c r="AG16" s="79"/>
    </row>
    <row r="17" spans="1:33">
      <c r="A17" s="19" t="s">
        <v>2</v>
      </c>
      <c r="B17" s="42">
        <f>SUM(C17*100/$C$56)</f>
        <v>7.5460829493087553</v>
      </c>
      <c r="C17" s="25">
        <f>SUM(D17:AE17)</f>
        <v>131</v>
      </c>
      <c r="D17" s="13">
        <v>13</v>
      </c>
      <c r="E17" s="4"/>
      <c r="F17" s="4"/>
      <c r="G17" s="4">
        <v>10</v>
      </c>
      <c r="H17" s="4">
        <v>2</v>
      </c>
      <c r="I17" s="4"/>
      <c r="J17" s="4">
        <v>4</v>
      </c>
      <c r="K17" s="4"/>
      <c r="L17" s="4"/>
      <c r="M17" s="4"/>
      <c r="N17" s="4">
        <v>10</v>
      </c>
      <c r="O17" s="4">
        <v>11</v>
      </c>
      <c r="P17" s="4">
        <v>8</v>
      </c>
      <c r="Q17" s="4">
        <v>8</v>
      </c>
      <c r="R17" s="4"/>
      <c r="S17" s="4"/>
      <c r="T17" s="4"/>
      <c r="U17" s="4">
        <v>16</v>
      </c>
      <c r="V17" s="4">
        <v>3</v>
      </c>
      <c r="W17" s="4">
        <v>9</v>
      </c>
      <c r="X17" s="4">
        <v>9</v>
      </c>
      <c r="Y17" s="4"/>
      <c r="Z17" s="4"/>
      <c r="AA17" s="58"/>
      <c r="AB17" s="4">
        <v>2</v>
      </c>
      <c r="AC17" s="4">
        <v>8</v>
      </c>
      <c r="AD17" s="4">
        <v>1</v>
      </c>
      <c r="AE17" s="4">
        <v>17</v>
      </c>
      <c r="AF17" s="74"/>
      <c r="AG17" s="79"/>
    </row>
    <row r="18" spans="1:33">
      <c r="A18" s="19" t="s">
        <v>3</v>
      </c>
      <c r="B18" s="42">
        <f>SUM(C18*100/$C$56)</f>
        <v>2.1889400921658986</v>
      </c>
      <c r="C18" s="25">
        <f>SUM(D18:AE18)</f>
        <v>38</v>
      </c>
      <c r="D18" s="13"/>
      <c r="E18" s="4"/>
      <c r="F18" s="4"/>
      <c r="G18" s="4">
        <v>1</v>
      </c>
      <c r="H18" s="4">
        <v>2</v>
      </c>
      <c r="I18" s="4"/>
      <c r="J18" s="4">
        <v>2</v>
      </c>
      <c r="K18" s="4"/>
      <c r="L18" s="4"/>
      <c r="M18" s="4"/>
      <c r="N18" s="4">
        <v>1</v>
      </c>
      <c r="O18" s="4">
        <v>4</v>
      </c>
      <c r="P18" s="4"/>
      <c r="Q18" s="4">
        <v>6</v>
      </c>
      <c r="R18" s="4"/>
      <c r="S18" s="4"/>
      <c r="T18" s="4"/>
      <c r="U18" s="4">
        <v>3</v>
      </c>
      <c r="V18" s="4">
        <v>2</v>
      </c>
      <c r="W18" s="4">
        <v>1</v>
      </c>
      <c r="X18" s="4">
        <v>5</v>
      </c>
      <c r="Y18" s="4"/>
      <c r="Z18" s="4"/>
      <c r="AA18" s="58"/>
      <c r="AB18" s="4">
        <v>5</v>
      </c>
      <c r="AC18" s="4">
        <v>1</v>
      </c>
      <c r="AD18" s="4"/>
      <c r="AE18" s="4">
        <v>5</v>
      </c>
      <c r="AF18" s="74"/>
      <c r="AG18" s="79"/>
    </row>
    <row r="19" spans="1:33">
      <c r="A19" s="20" t="s">
        <v>12</v>
      </c>
      <c r="B19" s="45">
        <f>SUM(C19*100/$C$56)</f>
        <v>3.225806451612903</v>
      </c>
      <c r="C19" s="26">
        <f>SUM(D19:AE19)</f>
        <v>56</v>
      </c>
      <c r="D19" s="14">
        <v>3</v>
      </c>
      <c r="E19" s="6"/>
      <c r="F19" s="6"/>
      <c r="G19" s="6">
        <v>4</v>
      </c>
      <c r="H19" s="6">
        <v>4</v>
      </c>
      <c r="I19" s="6">
        <v>19</v>
      </c>
      <c r="J19" s="6"/>
      <c r="K19" s="6"/>
      <c r="L19" s="6"/>
      <c r="M19" s="6"/>
      <c r="N19" s="6">
        <v>6</v>
      </c>
      <c r="O19" s="6"/>
      <c r="P19" s="6">
        <v>3</v>
      </c>
      <c r="Q19" s="6"/>
      <c r="R19" s="6"/>
      <c r="S19" s="6"/>
      <c r="T19" s="6"/>
      <c r="U19" s="6">
        <v>1</v>
      </c>
      <c r="V19" s="6">
        <v>2</v>
      </c>
      <c r="W19" s="6"/>
      <c r="X19" s="6"/>
      <c r="Y19" s="6"/>
      <c r="Z19" s="6"/>
      <c r="AA19" s="59"/>
      <c r="AB19" s="8">
        <v>4</v>
      </c>
      <c r="AC19" s="8"/>
      <c r="AD19" s="8">
        <v>1</v>
      </c>
      <c r="AE19" s="8">
        <v>9</v>
      </c>
      <c r="AF19" s="78"/>
      <c r="AG19" s="80"/>
    </row>
    <row r="20" spans="1:33">
      <c r="A20" s="50" t="s">
        <v>9</v>
      </c>
      <c r="B20" s="48">
        <f>SUM(B21:B24)</f>
        <v>4.838709677419355</v>
      </c>
      <c r="C20" s="34"/>
      <c r="D20" s="31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57"/>
      <c r="AB20" s="36"/>
      <c r="AC20" s="36"/>
      <c r="AD20" s="36"/>
      <c r="AE20" s="36"/>
      <c r="AF20" s="36"/>
      <c r="AG20" s="37"/>
    </row>
    <row r="21" spans="1:33">
      <c r="A21" s="19" t="s">
        <v>5</v>
      </c>
      <c r="B21" s="42">
        <f>SUM(C21*100/$C$56)</f>
        <v>0.2304147465437788</v>
      </c>
      <c r="C21" s="25">
        <f>SUM(D21:AE21)</f>
        <v>4</v>
      </c>
      <c r="D21" s="13"/>
      <c r="E21" s="4"/>
      <c r="F21" s="4"/>
      <c r="G21" s="4"/>
      <c r="H21" s="4">
        <v>1</v>
      </c>
      <c r="I21" s="4">
        <v>1</v>
      </c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>
        <v>2</v>
      </c>
      <c r="Y21" s="4"/>
      <c r="Z21" s="4"/>
      <c r="AA21" s="58"/>
      <c r="AB21" s="4"/>
      <c r="AC21" s="4"/>
      <c r="AD21" s="4"/>
      <c r="AE21" s="4"/>
      <c r="AF21" s="74"/>
      <c r="AG21" s="79"/>
    </row>
    <row r="22" spans="1:33">
      <c r="A22" s="19" t="s">
        <v>2</v>
      </c>
      <c r="B22" s="42">
        <f>SUM(C22*100/$C$56)</f>
        <v>2.5345622119815667</v>
      </c>
      <c r="C22" s="25">
        <f>SUM(D22:AE22)</f>
        <v>44</v>
      </c>
      <c r="D22" s="13">
        <v>3</v>
      </c>
      <c r="E22" s="4"/>
      <c r="F22" s="4"/>
      <c r="G22" s="4">
        <v>2</v>
      </c>
      <c r="H22" s="4">
        <v>2</v>
      </c>
      <c r="I22" s="4">
        <v>1</v>
      </c>
      <c r="J22" s="4">
        <v>1</v>
      </c>
      <c r="K22" s="4"/>
      <c r="L22" s="4"/>
      <c r="M22" s="4"/>
      <c r="N22" s="4">
        <v>3</v>
      </c>
      <c r="O22" s="4">
        <v>2</v>
      </c>
      <c r="P22" s="4"/>
      <c r="Q22" s="4">
        <v>4</v>
      </c>
      <c r="R22" s="4"/>
      <c r="S22" s="4"/>
      <c r="T22" s="4"/>
      <c r="U22" s="4">
        <v>7</v>
      </c>
      <c r="V22" s="4"/>
      <c r="W22" s="4">
        <v>4</v>
      </c>
      <c r="X22" s="4">
        <v>1</v>
      </c>
      <c r="Y22" s="4"/>
      <c r="Z22" s="4"/>
      <c r="AA22" s="58"/>
      <c r="AB22" s="4"/>
      <c r="AC22" s="4">
        <v>3</v>
      </c>
      <c r="AD22" s="4"/>
      <c r="AE22" s="4">
        <v>11</v>
      </c>
      <c r="AF22" s="74"/>
      <c r="AG22" s="79"/>
    </row>
    <row r="23" spans="1:33">
      <c r="A23" s="19" t="s">
        <v>3</v>
      </c>
      <c r="B23" s="42">
        <f>SUM(C23*100/$C$56)</f>
        <v>0.57603686635944695</v>
      </c>
      <c r="C23" s="25">
        <f>SUM(D23:AE23)</f>
        <v>10</v>
      </c>
      <c r="D23" s="13"/>
      <c r="E23" s="4"/>
      <c r="F23" s="4"/>
      <c r="G23" s="4">
        <v>1</v>
      </c>
      <c r="H23" s="4"/>
      <c r="I23" s="4"/>
      <c r="J23" s="4">
        <v>1</v>
      </c>
      <c r="K23" s="4"/>
      <c r="L23" s="4"/>
      <c r="M23" s="4"/>
      <c r="N23" s="4"/>
      <c r="O23" s="4">
        <v>1</v>
      </c>
      <c r="P23" s="4"/>
      <c r="Q23" s="4">
        <v>1</v>
      </c>
      <c r="R23" s="4"/>
      <c r="S23" s="4"/>
      <c r="T23" s="4"/>
      <c r="U23" s="4">
        <v>2</v>
      </c>
      <c r="V23" s="4"/>
      <c r="W23" s="4">
        <v>2</v>
      </c>
      <c r="X23" s="4"/>
      <c r="Y23" s="4"/>
      <c r="Z23" s="4"/>
      <c r="AA23" s="58"/>
      <c r="AB23" s="4">
        <v>1</v>
      </c>
      <c r="AC23" s="4"/>
      <c r="AD23" s="4"/>
      <c r="AE23" s="4">
        <v>1</v>
      </c>
      <c r="AF23" s="74"/>
      <c r="AG23" s="79"/>
    </row>
    <row r="24" spans="1:33">
      <c r="A24" s="21" t="s">
        <v>12</v>
      </c>
      <c r="B24" s="45">
        <f>SUM(C24*100/$C$56)</f>
        <v>1.4976958525345623</v>
      </c>
      <c r="C24" s="26">
        <f>SUM(D24:AE24)</f>
        <v>26</v>
      </c>
      <c r="D24" s="15">
        <v>1</v>
      </c>
      <c r="E24" s="8"/>
      <c r="F24" s="8"/>
      <c r="G24" s="8">
        <v>1</v>
      </c>
      <c r="H24" s="8">
        <v>1</v>
      </c>
      <c r="I24" s="8">
        <v>14</v>
      </c>
      <c r="J24" s="8"/>
      <c r="K24" s="8"/>
      <c r="L24" s="8"/>
      <c r="M24" s="8"/>
      <c r="N24" s="8">
        <v>3</v>
      </c>
      <c r="O24" s="8">
        <v>1</v>
      </c>
      <c r="P24" s="8">
        <v>1</v>
      </c>
      <c r="Q24" s="8"/>
      <c r="R24" s="8"/>
      <c r="S24" s="8"/>
      <c r="T24" s="8"/>
      <c r="U24" s="8">
        <v>1</v>
      </c>
      <c r="V24" s="8"/>
      <c r="W24" s="8"/>
      <c r="X24" s="8"/>
      <c r="Y24" s="8"/>
      <c r="Z24" s="8"/>
      <c r="AA24" s="60"/>
      <c r="AB24" s="8">
        <v>2</v>
      </c>
      <c r="AC24" s="8"/>
      <c r="AD24" s="8"/>
      <c r="AE24" s="8">
        <v>1</v>
      </c>
      <c r="AF24" s="78"/>
      <c r="AG24" s="80"/>
    </row>
    <row r="25" spans="1:33">
      <c r="A25" s="51" t="s">
        <v>10</v>
      </c>
      <c r="B25" s="48">
        <f>SUM(B26:B29)</f>
        <v>10.771889400921658</v>
      </c>
      <c r="C25" s="34"/>
      <c r="D25" s="35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61"/>
      <c r="AB25" s="36"/>
      <c r="AC25" s="36"/>
      <c r="AD25" s="36"/>
      <c r="AE25" s="36"/>
      <c r="AF25" s="36"/>
      <c r="AG25" s="37"/>
    </row>
    <row r="26" spans="1:33">
      <c r="A26" s="19" t="s">
        <v>5</v>
      </c>
      <c r="B26" s="42">
        <f>SUM(C26*100/$C$56)</f>
        <v>0.40322580645161288</v>
      </c>
      <c r="C26" s="25">
        <f>SUM(D26:AE26)</f>
        <v>7</v>
      </c>
      <c r="D26" s="13"/>
      <c r="E26" s="4"/>
      <c r="F26" s="4"/>
      <c r="G26" s="4"/>
      <c r="H26" s="4"/>
      <c r="I26" s="4">
        <v>1</v>
      </c>
      <c r="J26" s="4"/>
      <c r="K26" s="4"/>
      <c r="L26" s="4"/>
      <c r="M26" s="4"/>
      <c r="N26" s="4"/>
      <c r="O26" s="4"/>
      <c r="P26" s="4">
        <v>1</v>
      </c>
      <c r="Q26" s="4"/>
      <c r="R26" s="4"/>
      <c r="S26" s="4"/>
      <c r="T26" s="4"/>
      <c r="U26" s="4"/>
      <c r="V26" s="4">
        <v>2</v>
      </c>
      <c r="W26" s="4"/>
      <c r="X26" s="4"/>
      <c r="Y26" s="4"/>
      <c r="Z26" s="4"/>
      <c r="AA26" s="58"/>
      <c r="AB26" s="4"/>
      <c r="AC26" s="4"/>
      <c r="AD26" s="4">
        <v>2</v>
      </c>
      <c r="AE26" s="4">
        <v>1</v>
      </c>
      <c r="AF26" s="74"/>
      <c r="AG26" s="79"/>
    </row>
    <row r="27" spans="1:33">
      <c r="A27" s="19" t="s">
        <v>2</v>
      </c>
      <c r="B27" s="42">
        <f>SUM(C27*100/$C$56)</f>
        <v>4.7235023041474653</v>
      </c>
      <c r="C27" s="25">
        <f>SUM(D27:AE27)</f>
        <v>82</v>
      </c>
      <c r="D27" s="13">
        <v>6</v>
      </c>
      <c r="E27" s="4"/>
      <c r="F27" s="4"/>
      <c r="G27" s="4">
        <v>4</v>
      </c>
      <c r="H27" s="4">
        <v>3</v>
      </c>
      <c r="I27" s="4">
        <v>1</v>
      </c>
      <c r="J27" s="4">
        <v>3</v>
      </c>
      <c r="K27" s="4"/>
      <c r="L27" s="4"/>
      <c r="M27" s="4"/>
      <c r="N27" s="4">
        <v>6</v>
      </c>
      <c r="O27" s="4">
        <v>5</v>
      </c>
      <c r="P27" s="4">
        <v>4</v>
      </c>
      <c r="Q27" s="4">
        <v>6</v>
      </c>
      <c r="R27" s="4"/>
      <c r="S27" s="4"/>
      <c r="T27" s="4"/>
      <c r="U27" s="4">
        <v>5</v>
      </c>
      <c r="V27" s="4">
        <v>4</v>
      </c>
      <c r="W27" s="4">
        <v>4</v>
      </c>
      <c r="X27" s="4">
        <v>5</v>
      </c>
      <c r="Y27" s="4"/>
      <c r="Z27" s="4"/>
      <c r="AA27" s="58"/>
      <c r="AB27" s="4"/>
      <c r="AC27" s="4">
        <v>5</v>
      </c>
      <c r="AD27" s="4">
        <v>4</v>
      </c>
      <c r="AE27" s="4">
        <v>17</v>
      </c>
      <c r="AF27" s="74"/>
      <c r="AG27" s="79"/>
    </row>
    <row r="28" spans="1:33">
      <c r="A28" s="19" t="s">
        <v>3</v>
      </c>
      <c r="B28" s="42">
        <f>SUM(C28*100/$C$56)</f>
        <v>3.4562211981566819</v>
      </c>
      <c r="C28" s="25">
        <f>SUM(D28:AE28)</f>
        <v>60</v>
      </c>
      <c r="D28" s="13">
        <v>1</v>
      </c>
      <c r="E28" s="4"/>
      <c r="F28" s="4"/>
      <c r="G28" s="4">
        <v>7</v>
      </c>
      <c r="H28" s="4"/>
      <c r="I28" s="4"/>
      <c r="J28" s="4"/>
      <c r="K28" s="4">
        <v>2</v>
      </c>
      <c r="L28" s="4"/>
      <c r="M28" s="4"/>
      <c r="N28" s="4">
        <v>1</v>
      </c>
      <c r="O28" s="4"/>
      <c r="P28" s="4">
        <v>2</v>
      </c>
      <c r="Q28" s="4">
        <v>5</v>
      </c>
      <c r="R28" s="4"/>
      <c r="S28" s="4"/>
      <c r="T28" s="4"/>
      <c r="U28" s="4">
        <v>3</v>
      </c>
      <c r="V28" s="4">
        <v>1</v>
      </c>
      <c r="W28" s="4"/>
      <c r="X28" s="4">
        <v>5</v>
      </c>
      <c r="Y28" s="4"/>
      <c r="Z28" s="4"/>
      <c r="AA28" s="58"/>
      <c r="AB28" s="4">
        <v>11</v>
      </c>
      <c r="AC28" s="4"/>
      <c r="AD28" s="4"/>
      <c r="AE28" s="4">
        <v>22</v>
      </c>
      <c r="AF28" s="74"/>
      <c r="AG28" s="79"/>
    </row>
    <row r="29" spans="1:33">
      <c r="A29" s="20" t="s">
        <v>12</v>
      </c>
      <c r="B29" s="45">
        <f>SUM(C29*100/$C$56)</f>
        <v>2.1889400921658986</v>
      </c>
      <c r="C29" s="26">
        <f>SUM(D29:AE29)</f>
        <v>38</v>
      </c>
      <c r="D29" s="14">
        <v>3</v>
      </c>
      <c r="E29" s="6"/>
      <c r="F29" s="6"/>
      <c r="G29" s="6">
        <v>3</v>
      </c>
      <c r="H29" s="6"/>
      <c r="I29" s="6">
        <v>9</v>
      </c>
      <c r="J29" s="6"/>
      <c r="K29" s="6"/>
      <c r="L29" s="6"/>
      <c r="M29" s="6"/>
      <c r="N29" s="6">
        <v>4</v>
      </c>
      <c r="O29" s="6"/>
      <c r="P29" s="6">
        <v>6</v>
      </c>
      <c r="Q29" s="6"/>
      <c r="R29" s="6"/>
      <c r="S29" s="6"/>
      <c r="T29" s="6"/>
      <c r="U29" s="6">
        <v>1</v>
      </c>
      <c r="V29" s="6"/>
      <c r="W29" s="6"/>
      <c r="X29" s="6"/>
      <c r="Y29" s="6"/>
      <c r="Z29" s="6"/>
      <c r="AA29" s="59"/>
      <c r="AB29" s="8">
        <v>1</v>
      </c>
      <c r="AC29" s="8"/>
      <c r="AD29" s="8">
        <v>1</v>
      </c>
      <c r="AE29" s="8">
        <v>10</v>
      </c>
      <c r="AF29" s="78"/>
      <c r="AG29" s="80"/>
    </row>
    <row r="30" spans="1:33">
      <c r="A30" s="50" t="s">
        <v>7</v>
      </c>
      <c r="B30" s="48">
        <f>SUM(B31:B34)</f>
        <v>9.9654377880184342</v>
      </c>
      <c r="C30" s="34"/>
      <c r="D30" s="31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57"/>
      <c r="AB30" s="36"/>
      <c r="AC30" s="36"/>
      <c r="AD30" s="36"/>
      <c r="AE30" s="36"/>
      <c r="AF30" s="36"/>
      <c r="AG30" s="37"/>
    </row>
    <row r="31" spans="1:33">
      <c r="A31" s="19" t="s">
        <v>5</v>
      </c>
      <c r="B31" s="42">
        <f>SUM(C31*100/$C$56)</f>
        <v>1.2672811059907834</v>
      </c>
      <c r="C31" s="25">
        <f>SUM(D31:AE31)</f>
        <v>22</v>
      </c>
      <c r="D31" s="13">
        <v>1</v>
      </c>
      <c r="E31" s="4"/>
      <c r="F31" s="4"/>
      <c r="G31" s="4"/>
      <c r="H31" s="4">
        <v>2</v>
      </c>
      <c r="I31" s="4">
        <v>9</v>
      </c>
      <c r="J31" s="4">
        <v>1</v>
      </c>
      <c r="K31" s="4"/>
      <c r="L31" s="4"/>
      <c r="M31" s="4"/>
      <c r="N31" s="4"/>
      <c r="O31" s="4"/>
      <c r="P31" s="4">
        <v>1</v>
      </c>
      <c r="Q31" s="4">
        <v>2</v>
      </c>
      <c r="R31" s="4"/>
      <c r="S31" s="4"/>
      <c r="T31" s="4"/>
      <c r="U31" s="4">
        <v>1</v>
      </c>
      <c r="V31" s="4"/>
      <c r="W31" s="4"/>
      <c r="X31" s="4">
        <v>3</v>
      </c>
      <c r="Y31" s="4"/>
      <c r="Z31" s="4"/>
      <c r="AA31" s="58"/>
      <c r="AB31" s="4"/>
      <c r="AC31" s="4"/>
      <c r="AD31" s="4">
        <v>1</v>
      </c>
      <c r="AE31" s="4">
        <v>1</v>
      </c>
      <c r="AF31" s="74"/>
      <c r="AG31" s="79"/>
    </row>
    <row r="32" spans="1:33">
      <c r="A32" s="19" t="s">
        <v>2</v>
      </c>
      <c r="B32" s="42">
        <f>SUM(C32*100/$C$56)</f>
        <v>1.4400921658986174</v>
      </c>
      <c r="C32" s="25">
        <f>SUM(D32:AE32)</f>
        <v>25</v>
      </c>
      <c r="D32" s="13">
        <v>1</v>
      </c>
      <c r="E32" s="4"/>
      <c r="F32" s="4"/>
      <c r="G32" s="4"/>
      <c r="H32" s="4">
        <v>2</v>
      </c>
      <c r="I32" s="4">
        <v>2</v>
      </c>
      <c r="J32" s="4">
        <v>9</v>
      </c>
      <c r="K32" s="4"/>
      <c r="L32" s="4"/>
      <c r="M32" s="4"/>
      <c r="N32" s="4"/>
      <c r="O32" s="4"/>
      <c r="P32" s="4">
        <v>1</v>
      </c>
      <c r="Q32" s="4"/>
      <c r="R32" s="4"/>
      <c r="S32" s="4"/>
      <c r="T32" s="4"/>
      <c r="U32" s="4"/>
      <c r="V32" s="4"/>
      <c r="W32" s="4">
        <v>2</v>
      </c>
      <c r="X32" s="4">
        <v>1</v>
      </c>
      <c r="Y32" s="4"/>
      <c r="Z32" s="4"/>
      <c r="AA32" s="58"/>
      <c r="AB32" s="4">
        <v>1</v>
      </c>
      <c r="AC32" s="4"/>
      <c r="AD32" s="4">
        <v>1</v>
      </c>
      <c r="AE32" s="4">
        <v>5</v>
      </c>
      <c r="AF32" s="74"/>
      <c r="AG32" s="79"/>
    </row>
    <row r="33" spans="1:33">
      <c r="A33" s="19" t="s">
        <v>3</v>
      </c>
      <c r="B33" s="42">
        <f>SUM(C33*100/$C$56)</f>
        <v>6.3940092165898621</v>
      </c>
      <c r="C33" s="25">
        <f>SUM(D33:AE33)</f>
        <v>111</v>
      </c>
      <c r="D33" s="13">
        <v>2</v>
      </c>
      <c r="E33" s="4"/>
      <c r="F33" s="4"/>
      <c r="G33" s="4">
        <v>10</v>
      </c>
      <c r="H33" s="4">
        <v>14</v>
      </c>
      <c r="I33" s="4">
        <v>1</v>
      </c>
      <c r="J33" s="4"/>
      <c r="K33" s="4">
        <v>1</v>
      </c>
      <c r="L33" s="4"/>
      <c r="M33" s="4"/>
      <c r="N33" s="4">
        <v>3</v>
      </c>
      <c r="O33" s="4">
        <v>5</v>
      </c>
      <c r="P33" s="4"/>
      <c r="Q33" s="4">
        <v>4</v>
      </c>
      <c r="R33" s="4"/>
      <c r="S33" s="4"/>
      <c r="T33" s="4"/>
      <c r="U33" s="4">
        <v>3</v>
      </c>
      <c r="V33" s="4">
        <v>8</v>
      </c>
      <c r="W33" s="4">
        <v>49</v>
      </c>
      <c r="X33" s="4">
        <v>2</v>
      </c>
      <c r="Y33" s="4"/>
      <c r="Z33" s="4"/>
      <c r="AA33" s="58"/>
      <c r="AB33" s="4">
        <v>1</v>
      </c>
      <c r="AC33" s="4"/>
      <c r="AD33" s="4">
        <v>3</v>
      </c>
      <c r="AE33" s="4">
        <v>5</v>
      </c>
      <c r="AF33" s="74"/>
      <c r="AG33" s="79"/>
    </row>
    <row r="34" spans="1:33">
      <c r="A34" s="21" t="s">
        <v>12</v>
      </c>
      <c r="B34" s="45">
        <f>SUM(C34*100/$C$56)</f>
        <v>0.86405529953917048</v>
      </c>
      <c r="C34" s="26">
        <f>SUM(D34:AE34)</f>
        <v>15</v>
      </c>
      <c r="D34" s="15">
        <v>2</v>
      </c>
      <c r="E34" s="8"/>
      <c r="F34" s="8"/>
      <c r="G34" s="8">
        <v>2</v>
      </c>
      <c r="H34" s="8"/>
      <c r="I34" s="8">
        <v>4</v>
      </c>
      <c r="J34" s="8"/>
      <c r="K34" s="8"/>
      <c r="L34" s="8"/>
      <c r="M34" s="8"/>
      <c r="N34" s="8"/>
      <c r="O34" s="8"/>
      <c r="P34" s="8">
        <v>3</v>
      </c>
      <c r="Q34" s="8"/>
      <c r="R34" s="8"/>
      <c r="S34" s="8"/>
      <c r="T34" s="8"/>
      <c r="U34" s="8">
        <v>2</v>
      </c>
      <c r="V34" s="8">
        <v>1</v>
      </c>
      <c r="W34" s="8"/>
      <c r="X34" s="8"/>
      <c r="Y34" s="8"/>
      <c r="Z34" s="8"/>
      <c r="AA34" s="60"/>
      <c r="AB34" s="8"/>
      <c r="AC34" s="8"/>
      <c r="AD34" s="8"/>
      <c r="AE34" s="8">
        <v>1</v>
      </c>
      <c r="AF34" s="78"/>
      <c r="AG34" s="80"/>
    </row>
    <row r="35" spans="1:33">
      <c r="A35" s="51" t="s">
        <v>8</v>
      </c>
      <c r="B35" s="49">
        <f>SUM(B36:B39)</f>
        <v>2.0737327188940093</v>
      </c>
      <c r="C35" s="47"/>
      <c r="D35" s="35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61"/>
      <c r="AB35" s="36"/>
      <c r="AC35" s="36"/>
      <c r="AD35" s="36"/>
      <c r="AE35" s="36"/>
      <c r="AF35" s="36"/>
      <c r="AG35" s="37"/>
    </row>
    <row r="36" spans="1:33">
      <c r="A36" s="19" t="s">
        <v>5</v>
      </c>
      <c r="B36" s="42">
        <f>SUM(C36*100/$C$56)</f>
        <v>0</v>
      </c>
      <c r="C36" s="25">
        <f>SUM(D36:AE36)</f>
        <v>0</v>
      </c>
      <c r="D36" s="13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58"/>
      <c r="AB36" s="4"/>
      <c r="AC36" s="4"/>
      <c r="AD36" s="4"/>
      <c r="AE36" s="4"/>
      <c r="AF36" s="74"/>
      <c r="AG36" s="79"/>
    </row>
    <row r="37" spans="1:33">
      <c r="A37" s="19" t="s">
        <v>2</v>
      </c>
      <c r="B37" s="42">
        <f>SUM(C37*100/$C$56)</f>
        <v>0</v>
      </c>
      <c r="C37" s="25">
        <f>SUM(D37:AE37)</f>
        <v>0</v>
      </c>
      <c r="D37" s="13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58"/>
      <c r="AB37" s="4"/>
      <c r="AC37" s="4"/>
      <c r="AD37" s="4"/>
      <c r="AE37" s="4"/>
      <c r="AF37" s="74"/>
      <c r="AG37" s="79"/>
    </row>
    <row r="38" spans="1:33">
      <c r="A38" s="19" t="s">
        <v>3</v>
      </c>
      <c r="B38" s="42">
        <f>SUM(C38*100/$C$56)</f>
        <v>0.69124423963133641</v>
      </c>
      <c r="C38" s="25">
        <f>SUM(D38:AE38)</f>
        <v>12</v>
      </c>
      <c r="D38" s="13"/>
      <c r="E38" s="4"/>
      <c r="F38" s="4"/>
      <c r="G38" s="4"/>
      <c r="H38" s="4"/>
      <c r="I38" s="4"/>
      <c r="J38" s="4"/>
      <c r="K38" s="4"/>
      <c r="L38" s="4"/>
      <c r="M38" s="4"/>
      <c r="N38" s="4"/>
      <c r="O38" s="4">
        <v>1</v>
      </c>
      <c r="P38" s="4"/>
      <c r="Q38" s="4"/>
      <c r="R38" s="4"/>
      <c r="S38" s="4"/>
      <c r="T38" s="4"/>
      <c r="U38" s="4"/>
      <c r="V38" s="4"/>
      <c r="W38" s="4">
        <v>2</v>
      </c>
      <c r="X38" s="4">
        <v>3</v>
      </c>
      <c r="Y38" s="4"/>
      <c r="Z38" s="4"/>
      <c r="AA38" s="58"/>
      <c r="AB38" s="4">
        <v>1</v>
      </c>
      <c r="AC38" s="4"/>
      <c r="AD38" s="4"/>
      <c r="AE38" s="4">
        <v>5</v>
      </c>
      <c r="AF38" s="74"/>
      <c r="AG38" s="79"/>
    </row>
    <row r="39" spans="1:33">
      <c r="A39" s="20" t="s">
        <v>12</v>
      </c>
      <c r="B39" s="45">
        <f>SUM(C39*100/$C$56)</f>
        <v>1.3824884792626728</v>
      </c>
      <c r="C39" s="26">
        <f>SUM(D39:AE39)</f>
        <v>24</v>
      </c>
      <c r="D39" s="14"/>
      <c r="E39" s="6"/>
      <c r="F39" s="6"/>
      <c r="G39" s="6"/>
      <c r="H39" s="6"/>
      <c r="I39" s="6"/>
      <c r="J39" s="6"/>
      <c r="K39" s="6"/>
      <c r="L39" s="6"/>
      <c r="M39" s="6"/>
      <c r="N39" s="6">
        <v>2</v>
      </c>
      <c r="O39" s="6">
        <v>6</v>
      </c>
      <c r="P39" s="6">
        <v>9</v>
      </c>
      <c r="Q39" s="6"/>
      <c r="R39" s="6"/>
      <c r="S39" s="6"/>
      <c r="T39" s="6"/>
      <c r="U39" s="6">
        <v>1</v>
      </c>
      <c r="V39" s="6">
        <v>2</v>
      </c>
      <c r="W39" s="6"/>
      <c r="X39" s="6">
        <v>1</v>
      </c>
      <c r="Y39" s="6"/>
      <c r="Z39" s="6"/>
      <c r="AA39" s="59"/>
      <c r="AB39" s="8">
        <v>1</v>
      </c>
      <c r="AC39" s="8"/>
      <c r="AD39" s="8"/>
      <c r="AE39" s="8">
        <v>2</v>
      </c>
      <c r="AF39" s="78"/>
      <c r="AG39" s="80"/>
    </row>
    <row r="40" spans="1:33">
      <c r="A40" s="50" t="s">
        <v>11</v>
      </c>
      <c r="B40" s="48">
        <f>SUM(B41:B44)</f>
        <v>0</v>
      </c>
      <c r="C40" s="34"/>
      <c r="D40" s="31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57"/>
      <c r="AB40" s="36"/>
      <c r="AC40" s="36"/>
      <c r="AD40" s="36"/>
      <c r="AE40" s="36"/>
      <c r="AF40" s="36"/>
      <c r="AG40" s="37"/>
    </row>
    <row r="41" spans="1:33">
      <c r="A41" s="19" t="s">
        <v>5</v>
      </c>
      <c r="B41" s="42">
        <f>SUM(C41*100/$C$56)</f>
        <v>0</v>
      </c>
      <c r="C41" s="25">
        <f>SUM(D41:AE41)</f>
        <v>0</v>
      </c>
      <c r="D41" s="13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58"/>
      <c r="AB41" s="4"/>
      <c r="AC41" s="4"/>
      <c r="AD41" s="4"/>
      <c r="AE41" s="4"/>
      <c r="AF41" s="74"/>
      <c r="AG41" s="79"/>
    </row>
    <row r="42" spans="1:33">
      <c r="A42" s="19" t="s">
        <v>2</v>
      </c>
      <c r="B42" s="42">
        <f>SUM(C42*100/$C$56)</f>
        <v>0</v>
      </c>
      <c r="C42" s="25">
        <f>SUM(D42:AE42)</f>
        <v>0</v>
      </c>
      <c r="D42" s="13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58"/>
      <c r="AB42" s="4"/>
      <c r="AC42" s="4"/>
      <c r="AD42" s="4"/>
      <c r="AE42" s="4"/>
      <c r="AF42" s="74"/>
      <c r="AG42" s="79"/>
    </row>
    <row r="43" spans="1:33">
      <c r="A43" s="19" t="s">
        <v>3</v>
      </c>
      <c r="B43" s="42">
        <f>SUM(C43*100/$C$56)</f>
        <v>0</v>
      </c>
      <c r="C43" s="25">
        <f>SUM(D43:AE43)</f>
        <v>0</v>
      </c>
      <c r="D43" s="13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58"/>
      <c r="AB43" s="4"/>
      <c r="AC43" s="4"/>
      <c r="AD43" s="4"/>
      <c r="AE43" s="4"/>
      <c r="AF43" s="74"/>
      <c r="AG43" s="79"/>
    </row>
    <row r="44" spans="1:33">
      <c r="A44" s="21" t="s">
        <v>12</v>
      </c>
      <c r="B44" s="45">
        <f>SUM(C44*100/$C$56)</f>
        <v>0</v>
      </c>
      <c r="C44" s="26">
        <f>SUM(D44:AE44)</f>
        <v>0</v>
      </c>
      <c r="D44" s="15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60"/>
      <c r="AB44" s="8"/>
      <c r="AC44" s="8"/>
      <c r="AD44" s="8"/>
      <c r="AE44" s="8"/>
      <c r="AF44" s="78"/>
      <c r="AG44" s="80"/>
    </row>
    <row r="45" spans="1:33">
      <c r="A45" s="51" t="s">
        <v>13</v>
      </c>
      <c r="B45" s="48">
        <f>SUM(B46:B47)</f>
        <v>2.4193548387096775</v>
      </c>
      <c r="C45" s="34"/>
      <c r="D45" s="35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61"/>
      <c r="AB45" s="36"/>
      <c r="AC45" s="36"/>
      <c r="AD45" s="36"/>
      <c r="AE45" s="36"/>
      <c r="AF45" s="36"/>
      <c r="AG45" s="37"/>
    </row>
    <row r="46" spans="1:33">
      <c r="A46" s="19" t="s">
        <v>16</v>
      </c>
      <c r="B46" s="42">
        <f>SUM(C46*100/$C$56)</f>
        <v>1.900921658986175</v>
      </c>
      <c r="C46" s="25">
        <f>SUM(D46:AE46)</f>
        <v>33</v>
      </c>
      <c r="D46" s="13">
        <v>1</v>
      </c>
      <c r="E46" s="4"/>
      <c r="F46" s="4"/>
      <c r="G46" s="4">
        <v>1</v>
      </c>
      <c r="H46" s="4"/>
      <c r="I46" s="4">
        <v>1</v>
      </c>
      <c r="J46" s="4"/>
      <c r="K46" s="4">
        <v>4</v>
      </c>
      <c r="L46" s="4"/>
      <c r="M46" s="4"/>
      <c r="N46" s="4">
        <v>1</v>
      </c>
      <c r="O46" s="4"/>
      <c r="P46" s="4"/>
      <c r="Q46" s="4">
        <v>1</v>
      </c>
      <c r="R46" s="4"/>
      <c r="S46" s="4"/>
      <c r="T46" s="4"/>
      <c r="U46" s="4">
        <v>2</v>
      </c>
      <c r="V46" s="4">
        <v>1</v>
      </c>
      <c r="W46" s="4">
        <v>7</v>
      </c>
      <c r="X46" s="4">
        <v>7</v>
      </c>
      <c r="Y46" s="4"/>
      <c r="Z46" s="4"/>
      <c r="AA46" s="58"/>
      <c r="AB46" s="4">
        <v>2</v>
      </c>
      <c r="AC46" s="4"/>
      <c r="AD46" s="4">
        <v>2</v>
      </c>
      <c r="AE46" s="4">
        <v>3</v>
      </c>
      <c r="AF46" s="74"/>
      <c r="AG46" s="79"/>
    </row>
    <row r="47" spans="1:33">
      <c r="A47" s="20" t="s">
        <v>12</v>
      </c>
      <c r="B47" s="45">
        <f>SUM(C47*100/$C$56)</f>
        <v>0.51843317972350234</v>
      </c>
      <c r="C47" s="26">
        <f>SUM(D47:AE47)</f>
        <v>9</v>
      </c>
      <c r="D47" s="14"/>
      <c r="E47" s="6"/>
      <c r="F47" s="6"/>
      <c r="G47" s="6"/>
      <c r="H47" s="6"/>
      <c r="I47" s="6">
        <v>1</v>
      </c>
      <c r="J47" s="6"/>
      <c r="K47" s="6"/>
      <c r="L47" s="6"/>
      <c r="M47" s="6"/>
      <c r="N47" s="6"/>
      <c r="O47" s="6">
        <v>6</v>
      </c>
      <c r="P47" s="6"/>
      <c r="Q47" s="6"/>
      <c r="R47" s="6"/>
      <c r="S47" s="6"/>
      <c r="T47" s="6"/>
      <c r="U47" s="6"/>
      <c r="V47" s="6">
        <v>1</v>
      </c>
      <c r="W47" s="6"/>
      <c r="X47" s="6"/>
      <c r="Y47" s="6"/>
      <c r="Z47" s="6"/>
      <c r="AA47" s="59"/>
      <c r="AB47" s="8">
        <v>1</v>
      </c>
      <c r="AC47" s="8"/>
      <c r="AD47" s="8"/>
      <c r="AE47" s="8"/>
      <c r="AF47" s="78"/>
      <c r="AG47" s="80"/>
    </row>
    <row r="48" spans="1:33">
      <c r="A48" s="50" t="s">
        <v>14</v>
      </c>
      <c r="B48" s="48">
        <f>SUM(B49:B52)</f>
        <v>1.2096774193548387</v>
      </c>
      <c r="C48" s="34"/>
      <c r="D48" s="31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57"/>
      <c r="AB48" s="36"/>
      <c r="AC48" s="36"/>
      <c r="AD48" s="36"/>
      <c r="AE48" s="36"/>
      <c r="AF48" s="36"/>
      <c r="AG48" s="37"/>
    </row>
    <row r="49" spans="1:33">
      <c r="A49" s="19" t="s">
        <v>5</v>
      </c>
      <c r="B49" s="42">
        <f>SUM(C49*100/$C$56)</f>
        <v>0.34562211981566821</v>
      </c>
      <c r="C49" s="25">
        <f>SUM(D49:AE49)</f>
        <v>6</v>
      </c>
      <c r="D49" s="13"/>
      <c r="E49" s="4"/>
      <c r="F49" s="4"/>
      <c r="G49" s="4"/>
      <c r="H49" s="4">
        <v>1</v>
      </c>
      <c r="I49" s="4"/>
      <c r="J49" s="4">
        <v>1</v>
      </c>
      <c r="K49" s="4"/>
      <c r="L49" s="4"/>
      <c r="M49" s="4"/>
      <c r="N49" s="4"/>
      <c r="O49" s="4"/>
      <c r="P49" s="4"/>
      <c r="Q49" s="4"/>
      <c r="R49" s="4"/>
      <c r="S49" s="4"/>
      <c r="T49" s="4"/>
      <c r="U49" s="4">
        <v>1</v>
      </c>
      <c r="V49" s="4">
        <v>1</v>
      </c>
      <c r="W49" s="4"/>
      <c r="X49" s="4"/>
      <c r="Y49" s="4"/>
      <c r="Z49" s="4"/>
      <c r="AA49" s="58"/>
      <c r="AB49" s="4"/>
      <c r="AC49" s="4"/>
      <c r="AD49" s="4">
        <v>1</v>
      </c>
      <c r="AE49" s="4">
        <v>1</v>
      </c>
      <c r="AF49" s="74"/>
      <c r="AG49" s="79"/>
    </row>
    <row r="50" spans="1:33">
      <c r="A50" s="19" t="s">
        <v>2</v>
      </c>
      <c r="B50" s="42">
        <f>SUM(C50*100/$C$56)</f>
        <v>0.69124423963133641</v>
      </c>
      <c r="C50" s="25">
        <f>SUM(D50:AE50)</f>
        <v>12</v>
      </c>
      <c r="D50" s="13">
        <v>3</v>
      </c>
      <c r="E50" s="4"/>
      <c r="F50" s="4"/>
      <c r="G50" s="4"/>
      <c r="H50" s="4">
        <v>4</v>
      </c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>
        <v>1</v>
      </c>
      <c r="W50" s="4"/>
      <c r="X50" s="4"/>
      <c r="Y50" s="4"/>
      <c r="Z50" s="4"/>
      <c r="AA50" s="58"/>
      <c r="AB50" s="4"/>
      <c r="AC50" s="4"/>
      <c r="AD50" s="4"/>
      <c r="AE50" s="4">
        <v>4</v>
      </c>
      <c r="AF50" s="74"/>
      <c r="AG50" s="79"/>
    </row>
    <row r="51" spans="1:33">
      <c r="A51" s="19" t="s">
        <v>3</v>
      </c>
      <c r="B51" s="42">
        <f>SUM(C51*100/$C$56)</f>
        <v>0</v>
      </c>
      <c r="C51" s="25">
        <f>SUM(D51:AE51)</f>
        <v>0</v>
      </c>
      <c r="D51" s="13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58"/>
      <c r="AB51" s="4"/>
      <c r="AC51" s="4"/>
      <c r="AD51" s="4"/>
      <c r="AE51" s="4"/>
      <c r="AF51" s="74"/>
      <c r="AG51" s="79"/>
    </row>
    <row r="52" spans="1:33">
      <c r="A52" s="21" t="s">
        <v>12</v>
      </c>
      <c r="B52" s="45">
        <f>SUM(C52*100/$C$56)</f>
        <v>0.1728110599078341</v>
      </c>
      <c r="C52" s="26">
        <f>SUM(D52:AE52)</f>
        <v>3</v>
      </c>
      <c r="D52" s="15"/>
      <c r="E52" s="8"/>
      <c r="F52" s="8"/>
      <c r="G52" s="8"/>
      <c r="H52" s="8"/>
      <c r="I52" s="8">
        <v>1</v>
      </c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60"/>
      <c r="AB52" s="8"/>
      <c r="AC52" s="8"/>
      <c r="AD52" s="8"/>
      <c r="AE52" s="8">
        <v>2</v>
      </c>
      <c r="AF52" s="78"/>
      <c r="AG52" s="80"/>
    </row>
    <row r="53" spans="1:33">
      <c r="A53" s="52" t="s">
        <v>17</v>
      </c>
      <c r="B53" s="48">
        <f>SUM(B54:B55)</f>
        <v>5.7603686635944701E-2</v>
      </c>
      <c r="C53" s="34"/>
      <c r="D53" s="38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62"/>
      <c r="AB53" s="39"/>
      <c r="AC53" s="39"/>
      <c r="AD53" s="39"/>
      <c r="AE53" s="39"/>
      <c r="AF53" s="39"/>
      <c r="AG53" s="40"/>
    </row>
    <row r="54" spans="1:33">
      <c r="A54" s="22" t="s">
        <v>2</v>
      </c>
      <c r="B54" s="42">
        <f>SUM(C54*100/$C$56)</f>
        <v>5.7603686635944701E-2</v>
      </c>
      <c r="C54" s="25">
        <f>SUM(D54:AE54)</f>
        <v>1</v>
      </c>
      <c r="D54" s="16"/>
      <c r="E54" s="10"/>
      <c r="F54" s="10"/>
      <c r="G54" s="10"/>
      <c r="H54" s="10"/>
      <c r="I54" s="10"/>
      <c r="J54" s="10">
        <v>1</v>
      </c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63"/>
      <c r="AB54" s="67"/>
      <c r="AC54" s="67"/>
      <c r="AD54" s="67"/>
      <c r="AE54" s="67"/>
      <c r="AF54" s="68"/>
      <c r="AG54" s="69"/>
    </row>
    <row r="55" spans="1:33">
      <c r="A55" s="20" t="s">
        <v>16</v>
      </c>
      <c r="B55" s="45">
        <f>SUM(C55*100/$C$56)</f>
        <v>0</v>
      </c>
      <c r="C55" s="26">
        <f>SUM(D55:AE55)</f>
        <v>0</v>
      </c>
      <c r="D55" s="16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63"/>
      <c r="AB55" s="81"/>
      <c r="AC55" s="81"/>
      <c r="AD55" s="81"/>
      <c r="AE55" s="81"/>
      <c r="AF55" s="82"/>
      <c r="AG55" s="83"/>
    </row>
    <row r="56" spans="1:33">
      <c r="A56" s="23" t="s">
        <v>18</v>
      </c>
      <c r="B56" s="41"/>
      <c r="C56" s="27">
        <f>SUM(D56:AE56)</f>
        <v>1736</v>
      </c>
      <c r="D56" s="17">
        <f t="shared" ref="D56:AG56" si="0">+SUM(D3:D55)</f>
        <v>63</v>
      </c>
      <c r="E56" s="3">
        <f t="shared" si="0"/>
        <v>0</v>
      </c>
      <c r="F56" s="3">
        <f t="shared" si="0"/>
        <v>0</v>
      </c>
      <c r="G56" s="3">
        <f t="shared" si="0"/>
        <v>101</v>
      </c>
      <c r="H56" s="3">
        <f t="shared" si="0"/>
        <v>81</v>
      </c>
      <c r="I56" s="3">
        <f t="shared" si="0"/>
        <v>126</v>
      </c>
      <c r="J56" s="3">
        <f t="shared" si="0"/>
        <v>78</v>
      </c>
      <c r="K56" s="3">
        <f t="shared" si="0"/>
        <v>50</v>
      </c>
      <c r="L56" s="3">
        <f t="shared" si="0"/>
        <v>0</v>
      </c>
      <c r="M56" s="3">
        <f t="shared" si="0"/>
        <v>0</v>
      </c>
      <c r="N56" s="3">
        <f t="shared" si="0"/>
        <v>79</v>
      </c>
      <c r="O56" s="3">
        <f t="shared" si="0"/>
        <v>127</v>
      </c>
      <c r="P56" s="3">
        <f t="shared" si="0"/>
        <v>61</v>
      </c>
      <c r="Q56" s="3">
        <f t="shared" si="0"/>
        <v>103</v>
      </c>
      <c r="R56" s="3">
        <f t="shared" si="0"/>
        <v>0</v>
      </c>
      <c r="S56" s="3">
        <f t="shared" si="0"/>
        <v>0</v>
      </c>
      <c r="T56" s="3">
        <f t="shared" si="0"/>
        <v>0</v>
      </c>
      <c r="U56" s="3">
        <f t="shared" si="0"/>
        <v>78</v>
      </c>
      <c r="V56" s="3">
        <f t="shared" si="0"/>
        <v>88</v>
      </c>
      <c r="W56" s="3">
        <f t="shared" si="0"/>
        <v>114</v>
      </c>
      <c r="X56" s="3">
        <f t="shared" si="0"/>
        <v>74</v>
      </c>
      <c r="Y56" s="3">
        <f t="shared" si="0"/>
        <v>0</v>
      </c>
      <c r="Z56" s="3">
        <f t="shared" si="0"/>
        <v>0</v>
      </c>
      <c r="AA56" s="3">
        <f t="shared" si="0"/>
        <v>0</v>
      </c>
      <c r="AB56" s="3">
        <f t="shared" si="0"/>
        <v>120</v>
      </c>
      <c r="AC56" s="3">
        <f t="shared" si="0"/>
        <v>46</v>
      </c>
      <c r="AD56" s="73">
        <f t="shared" si="0"/>
        <v>33</v>
      </c>
      <c r="AE56" s="73">
        <f t="shared" si="0"/>
        <v>314</v>
      </c>
      <c r="AF56" s="73">
        <f>+SUM(AF3:AF55)</f>
        <v>0</v>
      </c>
      <c r="AG56" s="64">
        <f t="shared" si="0"/>
        <v>0</v>
      </c>
    </row>
    <row r="57" spans="1:33">
      <c r="A57" s="158" t="s">
        <v>24</v>
      </c>
      <c r="B57" s="158"/>
      <c r="C57" s="158"/>
      <c r="D57" s="158"/>
      <c r="E57" s="158"/>
    </row>
  </sheetData>
  <mergeCells count="2">
    <mergeCell ref="A1:AE1"/>
    <mergeCell ref="A57:E57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>
  <dimension ref="A1:K67"/>
  <sheetViews>
    <sheetView tabSelected="1" workbookViewId="0">
      <selection activeCell="J55" sqref="J55"/>
    </sheetView>
  </sheetViews>
  <sheetFormatPr defaultRowHeight="15"/>
  <cols>
    <col min="1" max="1" width="52.5703125" customWidth="1"/>
    <col min="2" max="2" width="7.7109375" customWidth="1"/>
    <col min="3" max="3" width="8.85546875" customWidth="1"/>
    <col min="4" max="10" width="7.28515625" customWidth="1"/>
  </cols>
  <sheetData>
    <row r="1" spans="1:11">
      <c r="A1" s="158"/>
      <c r="B1" s="158"/>
      <c r="C1" s="158"/>
      <c r="D1" s="158"/>
      <c r="E1" s="158"/>
      <c r="F1" s="158"/>
      <c r="G1" s="101"/>
      <c r="H1" s="101"/>
      <c r="I1" s="101"/>
      <c r="J1" s="101"/>
    </row>
    <row r="2" spans="1:11">
      <c r="A2" s="160" t="s">
        <v>37</v>
      </c>
      <c r="B2" s="160"/>
      <c r="C2" s="160"/>
      <c r="D2" s="160"/>
      <c r="E2" s="160"/>
      <c r="F2" s="160"/>
    </row>
    <row r="3" spans="1:11">
      <c r="D3" s="100"/>
      <c r="E3" s="100" t="s">
        <v>41</v>
      </c>
      <c r="G3" s="84"/>
      <c r="H3" s="100"/>
      <c r="I3" s="100"/>
      <c r="J3" s="100"/>
    </row>
    <row r="4" spans="1:11" s="2" customFormat="1">
      <c r="A4" s="18" t="s">
        <v>29</v>
      </c>
      <c r="B4" s="44" t="s">
        <v>23</v>
      </c>
      <c r="C4" s="44" t="s">
        <v>28</v>
      </c>
      <c r="D4" s="24" t="s">
        <v>38</v>
      </c>
      <c r="E4" s="24" t="s">
        <v>26</v>
      </c>
      <c r="F4" s="24" t="s">
        <v>27</v>
      </c>
      <c r="G4" s="24" t="s">
        <v>30</v>
      </c>
      <c r="H4" s="24" t="s">
        <v>39</v>
      </c>
      <c r="I4" s="24" t="s">
        <v>40</v>
      </c>
      <c r="J4" s="24" t="s">
        <v>44</v>
      </c>
    </row>
    <row r="5" spans="1:11">
      <c r="A5" s="121" t="s">
        <v>5</v>
      </c>
      <c r="B5" s="122">
        <f t="shared" ref="B5:B53" si="0">SUM(C5*100/C$53)</f>
        <v>8.9956729674333857</v>
      </c>
      <c r="C5" s="128">
        <f t="shared" ref="C5:J5" si="1">SUM(C6:C14)</f>
        <v>790</v>
      </c>
      <c r="D5" s="123">
        <f t="shared" si="1"/>
        <v>77</v>
      </c>
      <c r="E5" s="123">
        <f t="shared" si="1"/>
        <v>92</v>
      </c>
      <c r="F5" s="123">
        <f t="shared" si="1"/>
        <v>76</v>
      </c>
      <c r="G5" s="123">
        <f t="shared" si="1"/>
        <v>154</v>
      </c>
      <c r="H5" s="123">
        <f t="shared" si="1"/>
        <v>140</v>
      </c>
      <c r="I5" s="123">
        <f t="shared" si="1"/>
        <v>116</v>
      </c>
      <c r="J5" s="123">
        <f t="shared" si="1"/>
        <v>135</v>
      </c>
      <c r="K5" s="150"/>
    </row>
    <row r="6" spans="1:11">
      <c r="A6" s="25" t="s">
        <v>33</v>
      </c>
      <c r="B6" s="96">
        <f>SUM(C6*100/C$53)</f>
        <v>3.7918469596902757</v>
      </c>
      <c r="C6" s="102">
        <f>SUM(D6:J6)</f>
        <v>333</v>
      </c>
      <c r="D6" s="25">
        <v>15</v>
      </c>
      <c r="E6" s="25">
        <v>56</v>
      </c>
      <c r="F6" s="25">
        <v>29</v>
      </c>
      <c r="G6" s="25">
        <v>98</v>
      </c>
      <c r="H6" s="25">
        <v>44</v>
      </c>
      <c r="I6" s="25">
        <v>51</v>
      </c>
      <c r="J6" s="25">
        <v>40</v>
      </c>
    </row>
    <row r="7" spans="1:11">
      <c r="A7" s="25" t="s">
        <v>34</v>
      </c>
      <c r="B7" s="96">
        <f t="shared" si="0"/>
        <v>0.19357777271692098</v>
      </c>
      <c r="C7" s="102">
        <f t="shared" ref="C7:C14" si="2">SUM(D7:J7)</f>
        <v>17</v>
      </c>
      <c r="D7" s="25">
        <v>0</v>
      </c>
      <c r="E7" s="25">
        <v>5</v>
      </c>
      <c r="F7" s="25">
        <v>3</v>
      </c>
      <c r="G7" s="25">
        <v>1</v>
      </c>
      <c r="H7" s="25">
        <v>2</v>
      </c>
      <c r="I7" s="25">
        <v>1</v>
      </c>
      <c r="J7" s="25">
        <v>5</v>
      </c>
    </row>
    <row r="8" spans="1:11">
      <c r="A8" s="25" t="s">
        <v>6</v>
      </c>
      <c r="B8" s="96">
        <f t="shared" si="0"/>
        <v>1.3550444090184468</v>
      </c>
      <c r="C8" s="102">
        <f t="shared" si="2"/>
        <v>119</v>
      </c>
      <c r="D8" s="25">
        <v>12</v>
      </c>
      <c r="E8" s="25">
        <v>10</v>
      </c>
      <c r="F8" s="25">
        <v>18</v>
      </c>
      <c r="G8" s="25">
        <v>16</v>
      </c>
      <c r="H8" s="25">
        <v>27</v>
      </c>
      <c r="I8" s="25">
        <v>19</v>
      </c>
      <c r="J8" s="25">
        <v>17</v>
      </c>
    </row>
    <row r="9" spans="1:11">
      <c r="A9" s="25" t="s">
        <v>9</v>
      </c>
      <c r="B9" s="96">
        <f t="shared" si="0"/>
        <v>0.7743110908676839</v>
      </c>
      <c r="C9" s="102">
        <f t="shared" si="2"/>
        <v>68</v>
      </c>
      <c r="D9" s="25">
        <v>8</v>
      </c>
      <c r="E9" s="25">
        <v>7</v>
      </c>
      <c r="F9" s="25">
        <v>5</v>
      </c>
      <c r="G9" s="25">
        <v>4</v>
      </c>
      <c r="H9" s="25">
        <v>22</v>
      </c>
      <c r="I9" s="25">
        <v>11</v>
      </c>
      <c r="J9" s="25">
        <v>11</v>
      </c>
    </row>
    <row r="10" spans="1:11">
      <c r="A10" s="25" t="s">
        <v>10</v>
      </c>
      <c r="B10" s="96">
        <f t="shared" si="0"/>
        <v>0.61489410157139601</v>
      </c>
      <c r="C10" s="102">
        <f t="shared" si="2"/>
        <v>54</v>
      </c>
      <c r="D10" s="25">
        <v>8</v>
      </c>
      <c r="E10" s="25">
        <v>3</v>
      </c>
      <c r="F10" s="25">
        <v>6</v>
      </c>
      <c r="G10" s="25">
        <v>7</v>
      </c>
      <c r="H10" s="25">
        <v>14</v>
      </c>
      <c r="I10" s="25">
        <v>5</v>
      </c>
      <c r="J10" s="25">
        <v>11</v>
      </c>
    </row>
    <row r="11" spans="1:11">
      <c r="A11" s="25" t="s">
        <v>7</v>
      </c>
      <c r="B11" s="96">
        <f t="shared" si="0"/>
        <v>1.9699385105898428</v>
      </c>
      <c r="C11" s="102">
        <f t="shared" si="2"/>
        <v>173</v>
      </c>
      <c r="D11" s="25">
        <v>32</v>
      </c>
      <c r="E11" s="25">
        <v>9</v>
      </c>
      <c r="F11" s="25">
        <v>11</v>
      </c>
      <c r="G11" s="25">
        <v>22</v>
      </c>
      <c r="H11" s="25">
        <v>31</v>
      </c>
      <c r="I11" s="25">
        <v>26</v>
      </c>
      <c r="J11" s="25">
        <v>42</v>
      </c>
    </row>
    <row r="12" spans="1:11">
      <c r="A12" s="25" t="s">
        <v>8</v>
      </c>
      <c r="B12" s="96">
        <f t="shared" si="0"/>
        <v>3.4160783420633112E-2</v>
      </c>
      <c r="C12" s="102">
        <f t="shared" si="2"/>
        <v>3</v>
      </c>
      <c r="D12" s="25">
        <v>0</v>
      </c>
      <c r="E12" s="25">
        <v>0</v>
      </c>
      <c r="F12" s="25">
        <v>3</v>
      </c>
      <c r="G12" s="25">
        <v>0</v>
      </c>
      <c r="H12" s="25">
        <v>0</v>
      </c>
      <c r="I12" s="25">
        <v>0</v>
      </c>
      <c r="J12" s="25">
        <v>0</v>
      </c>
    </row>
    <row r="13" spans="1:11">
      <c r="A13" s="25" t="s">
        <v>35</v>
      </c>
      <c r="B13" s="96">
        <f t="shared" si="0"/>
        <v>0</v>
      </c>
      <c r="C13" s="102">
        <f t="shared" si="2"/>
        <v>0</v>
      </c>
      <c r="D13" s="25">
        <v>0</v>
      </c>
      <c r="E13" s="25">
        <v>0</v>
      </c>
      <c r="F13" s="25">
        <v>0</v>
      </c>
      <c r="G13" s="25">
        <v>0</v>
      </c>
      <c r="H13" s="25">
        <v>0</v>
      </c>
      <c r="I13" s="25">
        <v>0</v>
      </c>
      <c r="J13" s="25">
        <v>0</v>
      </c>
    </row>
    <row r="14" spans="1:11">
      <c r="A14" s="87" t="s">
        <v>14</v>
      </c>
      <c r="B14" s="117">
        <f t="shared" si="0"/>
        <v>0.26189933955818723</v>
      </c>
      <c r="C14" s="102">
        <f t="shared" si="2"/>
        <v>23</v>
      </c>
      <c r="D14" s="87">
        <v>2</v>
      </c>
      <c r="E14" s="87">
        <v>2</v>
      </c>
      <c r="F14" s="87">
        <v>1</v>
      </c>
      <c r="G14" s="87">
        <v>6</v>
      </c>
      <c r="H14" s="87">
        <v>0</v>
      </c>
      <c r="I14" s="87">
        <v>3</v>
      </c>
      <c r="J14" s="87">
        <v>9</v>
      </c>
    </row>
    <row r="15" spans="1:11">
      <c r="A15" s="121" t="s">
        <v>1</v>
      </c>
      <c r="B15" s="122">
        <f t="shared" si="0"/>
        <v>4.7141881120473696</v>
      </c>
      <c r="C15" s="124">
        <f t="shared" ref="C15:J15" si="3">SUM(C16:C17)</f>
        <v>414</v>
      </c>
      <c r="D15" s="124">
        <f t="shared" si="3"/>
        <v>16</v>
      </c>
      <c r="E15" s="124">
        <f t="shared" si="3"/>
        <v>71</v>
      </c>
      <c r="F15" s="124">
        <f t="shared" si="3"/>
        <v>60</v>
      </c>
      <c r="G15" s="124">
        <f t="shared" si="3"/>
        <v>123</v>
      </c>
      <c r="H15" s="124">
        <f t="shared" si="3"/>
        <v>39</v>
      </c>
      <c r="I15" s="124">
        <f t="shared" si="3"/>
        <v>64</v>
      </c>
      <c r="J15" s="124">
        <f t="shared" si="3"/>
        <v>41</v>
      </c>
    </row>
    <row r="16" spans="1:11">
      <c r="A16" s="25" t="s">
        <v>33</v>
      </c>
      <c r="B16" s="96">
        <f t="shared" si="0"/>
        <v>4.7141881120473696</v>
      </c>
      <c r="C16" s="102">
        <f>SUM(D16:J16)</f>
        <v>414</v>
      </c>
      <c r="D16" s="25">
        <v>16</v>
      </c>
      <c r="E16" s="25">
        <v>71</v>
      </c>
      <c r="F16" s="25">
        <v>60</v>
      </c>
      <c r="G16" s="25">
        <v>123</v>
      </c>
      <c r="H16" s="25">
        <v>39</v>
      </c>
      <c r="I16" s="25">
        <v>64</v>
      </c>
      <c r="J16" s="25">
        <v>41</v>
      </c>
    </row>
    <row r="17" spans="1:10">
      <c r="A17" s="26" t="s">
        <v>34</v>
      </c>
      <c r="B17" s="97">
        <f t="shared" si="0"/>
        <v>0</v>
      </c>
      <c r="C17" s="103">
        <f>SUM(D17:J17)</f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</row>
    <row r="18" spans="1:10">
      <c r="A18" s="125" t="s">
        <v>2</v>
      </c>
      <c r="B18" s="126">
        <f t="shared" si="0"/>
        <v>42.564336142108857</v>
      </c>
      <c r="C18" s="129">
        <f t="shared" ref="C18:J18" si="4">SUM(C19:C28)</f>
        <v>3738</v>
      </c>
      <c r="D18" s="130">
        <f t="shared" si="4"/>
        <v>475</v>
      </c>
      <c r="E18" s="130">
        <f t="shared" si="4"/>
        <v>556</v>
      </c>
      <c r="F18" s="130">
        <f t="shared" si="4"/>
        <v>402</v>
      </c>
      <c r="G18" s="130">
        <f t="shared" si="4"/>
        <v>630</v>
      </c>
      <c r="H18" s="130">
        <f t="shared" si="4"/>
        <v>567</v>
      </c>
      <c r="I18" s="130">
        <f t="shared" si="4"/>
        <v>528</v>
      </c>
      <c r="J18" s="130">
        <f t="shared" si="4"/>
        <v>580</v>
      </c>
    </row>
    <row r="19" spans="1:10">
      <c r="A19" s="25" t="s">
        <v>33</v>
      </c>
      <c r="B19" s="96">
        <f t="shared" si="0"/>
        <v>19.813254383967205</v>
      </c>
      <c r="C19" s="102">
        <f t="shared" ref="C19:C28" si="5">SUM(D19:J19)</f>
        <v>1740</v>
      </c>
      <c r="D19" s="25">
        <v>201</v>
      </c>
      <c r="E19" s="25">
        <v>283</v>
      </c>
      <c r="F19" s="25">
        <v>203</v>
      </c>
      <c r="G19" s="25">
        <v>329</v>
      </c>
      <c r="H19" s="25">
        <v>205</v>
      </c>
      <c r="I19" s="25">
        <v>275</v>
      </c>
      <c r="J19" s="25">
        <v>244</v>
      </c>
    </row>
    <row r="20" spans="1:10">
      <c r="A20" s="25" t="s">
        <v>34</v>
      </c>
      <c r="B20" s="96">
        <f t="shared" si="0"/>
        <v>0.96788886358460491</v>
      </c>
      <c r="C20" s="102">
        <f t="shared" si="5"/>
        <v>85</v>
      </c>
      <c r="D20" s="25">
        <v>9</v>
      </c>
      <c r="E20" s="25">
        <v>39</v>
      </c>
      <c r="F20" s="25">
        <v>6</v>
      </c>
      <c r="G20" s="25">
        <v>6</v>
      </c>
      <c r="H20" s="25">
        <v>12</v>
      </c>
      <c r="I20" s="25">
        <v>5</v>
      </c>
      <c r="J20" s="25">
        <v>8</v>
      </c>
    </row>
    <row r="21" spans="1:10">
      <c r="A21" s="25" t="s">
        <v>6</v>
      </c>
      <c r="B21" s="96">
        <f t="shared" si="0"/>
        <v>9.4625370075153725</v>
      </c>
      <c r="C21" s="102">
        <f t="shared" si="5"/>
        <v>831</v>
      </c>
      <c r="D21" s="25">
        <v>117</v>
      </c>
      <c r="E21" s="25">
        <v>105</v>
      </c>
      <c r="F21" s="25">
        <v>81</v>
      </c>
      <c r="G21" s="25">
        <v>131</v>
      </c>
      <c r="H21" s="25">
        <v>153</v>
      </c>
      <c r="I21" s="25">
        <v>118</v>
      </c>
      <c r="J21" s="25">
        <v>126</v>
      </c>
    </row>
    <row r="22" spans="1:10">
      <c r="A22" s="25" t="s">
        <v>9</v>
      </c>
      <c r="B22" s="96">
        <f t="shared" si="0"/>
        <v>3.962650876793441</v>
      </c>
      <c r="C22" s="102">
        <f t="shared" si="5"/>
        <v>348</v>
      </c>
      <c r="D22" s="25">
        <v>36</v>
      </c>
      <c r="E22" s="25">
        <v>41</v>
      </c>
      <c r="F22" s="25">
        <v>41</v>
      </c>
      <c r="G22" s="25">
        <v>44</v>
      </c>
      <c r="H22" s="25">
        <v>87</v>
      </c>
      <c r="I22" s="25">
        <v>50</v>
      </c>
      <c r="J22" s="25">
        <v>49</v>
      </c>
    </row>
    <row r="23" spans="1:10">
      <c r="A23" s="25" t="s">
        <v>10</v>
      </c>
      <c r="B23" s="96">
        <f t="shared" si="0"/>
        <v>5.0216351628330678</v>
      </c>
      <c r="C23" s="102">
        <f t="shared" si="5"/>
        <v>441</v>
      </c>
      <c r="D23" s="25">
        <v>53</v>
      </c>
      <c r="E23" s="25">
        <v>55</v>
      </c>
      <c r="F23" s="25">
        <v>41</v>
      </c>
      <c r="G23" s="25">
        <v>82</v>
      </c>
      <c r="H23" s="25">
        <v>62</v>
      </c>
      <c r="I23" s="25">
        <v>63</v>
      </c>
      <c r="J23" s="25">
        <v>85</v>
      </c>
    </row>
    <row r="24" spans="1:10">
      <c r="A24" s="25" t="s">
        <v>7</v>
      </c>
      <c r="B24" s="96">
        <f t="shared" si="0"/>
        <v>2.3457071282168069</v>
      </c>
      <c r="C24" s="102">
        <f t="shared" si="5"/>
        <v>206</v>
      </c>
      <c r="D24" s="25">
        <v>38</v>
      </c>
      <c r="E24" s="25">
        <v>24</v>
      </c>
      <c r="F24" s="25">
        <v>21</v>
      </c>
      <c r="G24" s="25">
        <v>25</v>
      </c>
      <c r="H24" s="25">
        <v>26</v>
      </c>
      <c r="I24" s="25">
        <v>11</v>
      </c>
      <c r="J24" s="25">
        <v>61</v>
      </c>
    </row>
    <row r="25" spans="1:10">
      <c r="A25" s="25" t="s">
        <v>8</v>
      </c>
      <c r="B25" s="96">
        <f t="shared" si="0"/>
        <v>2.277385561375541E-2</v>
      </c>
      <c r="C25" s="102">
        <f t="shared" si="5"/>
        <v>2</v>
      </c>
      <c r="D25" s="25">
        <v>0</v>
      </c>
      <c r="E25" s="25">
        <v>0</v>
      </c>
      <c r="F25" s="25">
        <v>0</v>
      </c>
      <c r="G25" s="25">
        <v>0</v>
      </c>
      <c r="H25" s="25">
        <v>0</v>
      </c>
      <c r="I25" s="25">
        <v>2</v>
      </c>
      <c r="J25" s="25">
        <v>0</v>
      </c>
    </row>
    <row r="26" spans="1:10">
      <c r="A26" s="25" t="s">
        <v>35</v>
      </c>
      <c r="B26" s="96">
        <f t="shared" si="0"/>
        <v>0</v>
      </c>
      <c r="C26" s="102">
        <f t="shared" si="5"/>
        <v>0</v>
      </c>
      <c r="D26" s="25">
        <v>0</v>
      </c>
      <c r="E26" s="25">
        <v>0</v>
      </c>
      <c r="F26" s="25">
        <v>0</v>
      </c>
      <c r="G26" s="25">
        <v>0</v>
      </c>
      <c r="H26" s="25">
        <v>0</v>
      </c>
      <c r="I26" s="25">
        <v>0</v>
      </c>
      <c r="J26" s="25">
        <v>0</v>
      </c>
    </row>
    <row r="27" spans="1:10">
      <c r="A27" s="25" t="s">
        <v>14</v>
      </c>
      <c r="B27" s="96">
        <f t="shared" si="0"/>
        <v>0.74015030744705079</v>
      </c>
      <c r="C27" s="102">
        <f t="shared" si="5"/>
        <v>65</v>
      </c>
      <c r="D27" s="25">
        <v>15</v>
      </c>
      <c r="E27" s="25">
        <v>8</v>
      </c>
      <c r="F27" s="25">
        <v>4</v>
      </c>
      <c r="G27" s="25">
        <v>12</v>
      </c>
      <c r="H27" s="25">
        <v>16</v>
      </c>
      <c r="I27" s="25">
        <v>3</v>
      </c>
      <c r="J27" s="25">
        <v>7</v>
      </c>
    </row>
    <row r="28" spans="1:10">
      <c r="A28" s="120" t="s">
        <v>17</v>
      </c>
      <c r="B28" s="117">
        <f t="shared" si="0"/>
        <v>0.22773855613755409</v>
      </c>
      <c r="C28" s="102">
        <f t="shared" si="5"/>
        <v>20</v>
      </c>
      <c r="D28" s="87">
        <v>6</v>
      </c>
      <c r="E28" s="87">
        <v>1</v>
      </c>
      <c r="F28" s="87">
        <v>5</v>
      </c>
      <c r="G28" s="87">
        <v>1</v>
      </c>
      <c r="H28" s="87">
        <v>6</v>
      </c>
      <c r="I28" s="87">
        <v>1</v>
      </c>
      <c r="J28" s="87">
        <v>0</v>
      </c>
    </row>
    <row r="29" spans="1:10">
      <c r="A29" s="121" t="s">
        <v>3</v>
      </c>
      <c r="B29" s="122">
        <f t="shared" si="0"/>
        <v>25.051241175130951</v>
      </c>
      <c r="C29" s="128">
        <f t="shared" ref="C29:J29" si="6">SUM(C30:C38)</f>
        <v>2200</v>
      </c>
      <c r="D29" s="123">
        <f t="shared" si="6"/>
        <v>206</v>
      </c>
      <c r="E29" s="123">
        <f t="shared" si="6"/>
        <v>313</v>
      </c>
      <c r="F29" s="123">
        <f t="shared" si="6"/>
        <v>304</v>
      </c>
      <c r="G29" s="123">
        <f t="shared" si="6"/>
        <v>438</v>
      </c>
      <c r="H29" s="123">
        <f t="shared" si="6"/>
        <v>301</v>
      </c>
      <c r="I29" s="123">
        <f t="shared" si="6"/>
        <v>252</v>
      </c>
      <c r="J29" s="123">
        <f t="shared" si="6"/>
        <v>386</v>
      </c>
    </row>
    <row r="30" spans="1:10">
      <c r="A30" s="25" t="s">
        <v>33</v>
      </c>
      <c r="B30" s="96">
        <f t="shared" si="0"/>
        <v>8.7337736278752001</v>
      </c>
      <c r="C30" s="102">
        <f t="shared" ref="C30:C38" si="7">SUM(D30:J30)</f>
        <v>767</v>
      </c>
      <c r="D30" s="25">
        <v>59</v>
      </c>
      <c r="E30" s="25">
        <v>145</v>
      </c>
      <c r="F30" s="25">
        <v>122</v>
      </c>
      <c r="G30" s="25">
        <v>125</v>
      </c>
      <c r="H30" s="25">
        <v>98</v>
      </c>
      <c r="I30" s="25">
        <v>83</v>
      </c>
      <c r="J30" s="25">
        <v>135</v>
      </c>
    </row>
    <row r="31" spans="1:10">
      <c r="A31" s="25" t="s">
        <v>34</v>
      </c>
      <c r="B31" s="96">
        <f t="shared" si="0"/>
        <v>5.2038260077431113</v>
      </c>
      <c r="C31" s="102">
        <f t="shared" si="7"/>
        <v>457</v>
      </c>
      <c r="D31" s="25">
        <v>63</v>
      </c>
      <c r="E31" s="25">
        <v>61</v>
      </c>
      <c r="F31" s="25">
        <v>72</v>
      </c>
      <c r="G31" s="25">
        <v>82</v>
      </c>
      <c r="H31" s="25">
        <v>55</v>
      </c>
      <c r="I31" s="25">
        <v>47</v>
      </c>
      <c r="J31" s="25">
        <v>77</v>
      </c>
    </row>
    <row r="32" spans="1:10">
      <c r="A32" s="25" t="s">
        <v>6</v>
      </c>
      <c r="B32" s="96">
        <f t="shared" si="0"/>
        <v>2.7100888180368936</v>
      </c>
      <c r="C32" s="102">
        <f t="shared" si="7"/>
        <v>238</v>
      </c>
      <c r="D32" s="25">
        <v>18</v>
      </c>
      <c r="E32" s="25">
        <v>33</v>
      </c>
      <c r="F32" s="25">
        <v>26</v>
      </c>
      <c r="G32" s="25">
        <v>38</v>
      </c>
      <c r="H32" s="25">
        <v>44</v>
      </c>
      <c r="I32" s="25">
        <v>37</v>
      </c>
      <c r="J32" s="25">
        <v>42</v>
      </c>
    </row>
    <row r="33" spans="1:10">
      <c r="A33" s="25" t="s">
        <v>9</v>
      </c>
      <c r="B33" s="96">
        <f t="shared" si="0"/>
        <v>0.83124572990207246</v>
      </c>
      <c r="C33" s="102">
        <f t="shared" si="7"/>
        <v>73</v>
      </c>
      <c r="D33" s="25">
        <v>3</v>
      </c>
      <c r="E33" s="25">
        <v>9</v>
      </c>
      <c r="F33" s="25">
        <v>11</v>
      </c>
      <c r="G33" s="25">
        <v>10</v>
      </c>
      <c r="H33" s="25">
        <v>19</v>
      </c>
      <c r="I33" s="25">
        <v>11</v>
      </c>
      <c r="J33" s="25">
        <v>10</v>
      </c>
    </row>
    <row r="34" spans="1:10">
      <c r="A34" s="25" t="s">
        <v>10</v>
      </c>
      <c r="B34" s="96">
        <f t="shared" si="0"/>
        <v>2.6531541790025051</v>
      </c>
      <c r="C34" s="102">
        <f t="shared" si="7"/>
        <v>233</v>
      </c>
      <c r="D34" s="25">
        <v>31</v>
      </c>
      <c r="E34" s="25">
        <v>25</v>
      </c>
      <c r="F34" s="25">
        <v>17</v>
      </c>
      <c r="G34" s="25">
        <v>60</v>
      </c>
      <c r="H34" s="25">
        <v>24</v>
      </c>
      <c r="I34" s="25">
        <v>28</v>
      </c>
      <c r="J34" s="25">
        <v>48</v>
      </c>
    </row>
    <row r="35" spans="1:10">
      <c r="A35" s="25" t="s">
        <v>7</v>
      </c>
      <c r="B35" s="96">
        <f t="shared" si="0"/>
        <v>3.9968116602140742</v>
      </c>
      <c r="C35" s="102">
        <f t="shared" si="7"/>
        <v>351</v>
      </c>
      <c r="D35" s="25">
        <v>28</v>
      </c>
      <c r="E35" s="25">
        <v>25</v>
      </c>
      <c r="F35" s="25">
        <v>38</v>
      </c>
      <c r="G35" s="25">
        <v>111</v>
      </c>
      <c r="H35" s="25">
        <v>47</v>
      </c>
      <c r="I35" s="25">
        <v>38</v>
      </c>
      <c r="J35" s="25">
        <v>64</v>
      </c>
    </row>
    <row r="36" spans="1:10">
      <c r="A36" s="25" t="s">
        <v>8</v>
      </c>
      <c r="B36" s="96">
        <f t="shared" si="0"/>
        <v>0.92234115235709402</v>
      </c>
      <c r="C36" s="102">
        <f t="shared" si="7"/>
        <v>81</v>
      </c>
      <c r="D36" s="25">
        <v>4</v>
      </c>
      <c r="E36" s="25">
        <v>15</v>
      </c>
      <c r="F36" s="25">
        <v>18</v>
      </c>
      <c r="G36" s="25">
        <v>12</v>
      </c>
      <c r="H36" s="25">
        <v>14</v>
      </c>
      <c r="I36" s="25">
        <v>8</v>
      </c>
      <c r="J36" s="25">
        <v>10</v>
      </c>
    </row>
    <row r="37" spans="1:10">
      <c r="A37" s="25" t="s">
        <v>35</v>
      </c>
      <c r="B37" s="96">
        <f t="shared" si="0"/>
        <v>0</v>
      </c>
      <c r="C37" s="102">
        <f t="shared" si="7"/>
        <v>0</v>
      </c>
      <c r="D37" s="25">
        <v>0</v>
      </c>
      <c r="E37" s="25">
        <v>0</v>
      </c>
      <c r="F37" s="25">
        <v>0</v>
      </c>
      <c r="G37" s="25">
        <v>0</v>
      </c>
      <c r="H37" s="25">
        <v>0</v>
      </c>
      <c r="I37" s="25">
        <v>0</v>
      </c>
      <c r="J37" s="25">
        <v>0</v>
      </c>
    </row>
    <row r="38" spans="1:10">
      <c r="A38" s="26" t="s">
        <v>14</v>
      </c>
      <c r="B38" s="97">
        <f t="shared" si="0"/>
        <v>0</v>
      </c>
      <c r="C38" s="103">
        <f t="shared" si="7"/>
        <v>0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</row>
    <row r="39" spans="1:10">
      <c r="A39" s="125" t="s">
        <v>12</v>
      </c>
      <c r="B39" s="126">
        <f t="shared" si="0"/>
        <v>17.308130266454111</v>
      </c>
      <c r="C39" s="129">
        <f t="shared" ref="C39:J39" si="8">SUM(C40:C49)</f>
        <v>1520</v>
      </c>
      <c r="D39" s="127">
        <f t="shared" si="8"/>
        <v>191</v>
      </c>
      <c r="E39" s="127">
        <f t="shared" si="8"/>
        <v>185</v>
      </c>
      <c r="F39" s="127">
        <f t="shared" si="8"/>
        <v>217</v>
      </c>
      <c r="G39" s="127">
        <f t="shared" si="8"/>
        <v>358</v>
      </c>
      <c r="H39" s="127">
        <f t="shared" si="8"/>
        <v>271</v>
      </c>
      <c r="I39" s="127">
        <f t="shared" si="8"/>
        <v>264</v>
      </c>
      <c r="J39" s="127">
        <f t="shared" si="8"/>
        <v>34</v>
      </c>
    </row>
    <row r="40" spans="1:10">
      <c r="A40" s="25" t="s">
        <v>33</v>
      </c>
      <c r="B40" s="96">
        <f t="shared" si="0"/>
        <v>6.9801867456160327</v>
      </c>
      <c r="C40" s="102">
        <f t="shared" ref="C40:C49" si="9">SUM(D40:J40)</f>
        <v>613</v>
      </c>
      <c r="D40" s="25">
        <v>73</v>
      </c>
      <c r="E40" s="25">
        <v>87</v>
      </c>
      <c r="F40" s="25">
        <v>104</v>
      </c>
      <c r="G40" s="25">
        <v>148</v>
      </c>
      <c r="H40" s="25">
        <v>101</v>
      </c>
      <c r="I40" s="25">
        <v>95</v>
      </c>
      <c r="J40" s="25">
        <v>5</v>
      </c>
    </row>
    <row r="41" spans="1:10">
      <c r="A41" s="25" t="s">
        <v>34</v>
      </c>
      <c r="B41" s="96">
        <f t="shared" si="0"/>
        <v>1.6966522432247779</v>
      </c>
      <c r="C41" s="102">
        <f t="shared" si="9"/>
        <v>149</v>
      </c>
      <c r="D41" s="25">
        <v>15</v>
      </c>
      <c r="E41" s="25">
        <v>15</v>
      </c>
      <c r="F41" s="25">
        <v>13</v>
      </c>
      <c r="G41" s="25">
        <v>39</v>
      </c>
      <c r="H41" s="25">
        <v>29</v>
      </c>
      <c r="I41" s="25">
        <v>38</v>
      </c>
      <c r="J41" s="25">
        <v>0</v>
      </c>
    </row>
    <row r="42" spans="1:10">
      <c r="A42" s="25" t="s">
        <v>6</v>
      </c>
      <c r="B42" s="96">
        <f t="shared" si="0"/>
        <v>2.9150535185606925</v>
      </c>
      <c r="C42" s="102">
        <f t="shared" si="9"/>
        <v>256</v>
      </c>
      <c r="D42" s="25">
        <v>32</v>
      </c>
      <c r="E42" s="25">
        <v>28</v>
      </c>
      <c r="F42" s="25">
        <v>35</v>
      </c>
      <c r="G42" s="25">
        <v>56</v>
      </c>
      <c r="H42" s="25">
        <v>48</v>
      </c>
      <c r="I42" s="25">
        <v>47</v>
      </c>
      <c r="J42" s="25">
        <v>10</v>
      </c>
    </row>
    <row r="43" spans="1:10">
      <c r="A43" s="25" t="s">
        <v>9</v>
      </c>
      <c r="B43" s="96">
        <f t="shared" si="0"/>
        <v>0.97927579139148258</v>
      </c>
      <c r="C43" s="102">
        <f t="shared" si="9"/>
        <v>86</v>
      </c>
      <c r="D43" s="25">
        <v>4</v>
      </c>
      <c r="E43" s="25">
        <v>6</v>
      </c>
      <c r="F43" s="25">
        <v>14</v>
      </c>
      <c r="G43" s="25">
        <v>26</v>
      </c>
      <c r="H43" s="25">
        <v>16</v>
      </c>
      <c r="I43" s="25">
        <v>18</v>
      </c>
      <c r="J43" s="25">
        <v>2</v>
      </c>
    </row>
    <row r="44" spans="1:10">
      <c r="A44" s="25" t="s">
        <v>10</v>
      </c>
      <c r="B44" s="96">
        <f t="shared" si="0"/>
        <v>1.6852653154179003</v>
      </c>
      <c r="C44" s="102">
        <f t="shared" si="9"/>
        <v>148</v>
      </c>
      <c r="D44" s="25">
        <v>28</v>
      </c>
      <c r="E44" s="25">
        <v>14</v>
      </c>
      <c r="F44" s="25">
        <v>17</v>
      </c>
      <c r="G44" s="25">
        <v>38</v>
      </c>
      <c r="H44" s="25">
        <v>28</v>
      </c>
      <c r="I44" s="25">
        <v>17</v>
      </c>
      <c r="J44" s="25">
        <v>6</v>
      </c>
    </row>
    <row r="45" spans="1:10">
      <c r="A45" s="25" t="s">
        <v>7</v>
      </c>
      <c r="B45" s="96">
        <f t="shared" si="0"/>
        <v>1.3778182646322021</v>
      </c>
      <c r="C45" s="102">
        <f t="shared" si="9"/>
        <v>121</v>
      </c>
      <c r="D45" s="25">
        <v>19</v>
      </c>
      <c r="E45" s="25">
        <v>20</v>
      </c>
      <c r="F45" s="25">
        <v>22</v>
      </c>
      <c r="G45" s="25">
        <v>15</v>
      </c>
      <c r="H45" s="25">
        <v>20</v>
      </c>
      <c r="I45" s="25">
        <v>20</v>
      </c>
      <c r="J45" s="25">
        <v>5</v>
      </c>
    </row>
    <row r="46" spans="1:10">
      <c r="A46" s="25" t="s">
        <v>8</v>
      </c>
      <c r="B46" s="96">
        <f t="shared" si="0"/>
        <v>1.0931450694602596</v>
      </c>
      <c r="C46" s="102">
        <f t="shared" si="9"/>
        <v>96</v>
      </c>
      <c r="D46" s="25">
        <v>15</v>
      </c>
      <c r="E46" s="25">
        <v>7</v>
      </c>
      <c r="F46" s="25">
        <v>6</v>
      </c>
      <c r="G46" s="25">
        <v>24</v>
      </c>
      <c r="H46" s="25">
        <v>22</v>
      </c>
      <c r="I46" s="25">
        <v>20</v>
      </c>
      <c r="J46" s="25">
        <v>2</v>
      </c>
    </row>
    <row r="47" spans="1:10">
      <c r="A47" s="25" t="s">
        <v>35</v>
      </c>
      <c r="B47" s="96">
        <f t="shared" si="0"/>
        <v>0</v>
      </c>
      <c r="C47" s="102">
        <f t="shared" si="9"/>
        <v>0</v>
      </c>
      <c r="D47" s="25">
        <v>0</v>
      </c>
      <c r="E47" s="25">
        <v>0</v>
      </c>
      <c r="F47" s="25">
        <v>0</v>
      </c>
      <c r="G47" s="25">
        <v>0</v>
      </c>
      <c r="H47" s="25">
        <v>0</v>
      </c>
      <c r="I47" s="25">
        <v>0</v>
      </c>
      <c r="J47" s="25">
        <v>0</v>
      </c>
    </row>
    <row r="48" spans="1:10">
      <c r="A48" s="25" t="s">
        <v>13</v>
      </c>
      <c r="B48" s="96">
        <f t="shared" si="0"/>
        <v>0.31883397859257573</v>
      </c>
      <c r="C48" s="102">
        <f t="shared" si="9"/>
        <v>28</v>
      </c>
      <c r="D48" s="25">
        <v>2</v>
      </c>
      <c r="E48" s="25">
        <v>4</v>
      </c>
      <c r="F48" s="25">
        <v>4</v>
      </c>
      <c r="G48" s="25">
        <v>9</v>
      </c>
      <c r="H48" s="25">
        <v>6</v>
      </c>
      <c r="I48" s="25">
        <v>3</v>
      </c>
      <c r="J48" s="25">
        <v>0</v>
      </c>
    </row>
    <row r="49" spans="1:10">
      <c r="A49" s="87" t="s">
        <v>14</v>
      </c>
      <c r="B49" s="117">
        <f t="shared" si="0"/>
        <v>0.26189933955818723</v>
      </c>
      <c r="C49" s="102">
        <f t="shared" si="9"/>
        <v>23</v>
      </c>
      <c r="D49" s="87">
        <v>3</v>
      </c>
      <c r="E49" s="87">
        <v>4</v>
      </c>
      <c r="F49" s="87">
        <v>2</v>
      </c>
      <c r="G49" s="87">
        <v>3</v>
      </c>
      <c r="H49" s="87">
        <v>1</v>
      </c>
      <c r="I49" s="87">
        <v>6</v>
      </c>
      <c r="J49" s="87">
        <v>4</v>
      </c>
    </row>
    <row r="50" spans="1:10">
      <c r="A50" s="121" t="s">
        <v>16</v>
      </c>
      <c r="B50" s="122">
        <f t="shared" si="0"/>
        <v>1.3664313368253245</v>
      </c>
      <c r="C50" s="128">
        <f t="shared" ref="C50:J50" si="10">SUM(C51:C52)</f>
        <v>120</v>
      </c>
      <c r="D50" s="123">
        <f t="shared" si="10"/>
        <v>12</v>
      </c>
      <c r="E50" s="123">
        <f t="shared" si="10"/>
        <v>16</v>
      </c>
      <c r="F50" s="123">
        <f t="shared" si="10"/>
        <v>12</v>
      </c>
      <c r="G50" s="123">
        <f t="shared" si="10"/>
        <v>33</v>
      </c>
      <c r="H50" s="123">
        <f t="shared" si="10"/>
        <v>13</v>
      </c>
      <c r="I50" s="123">
        <f t="shared" si="10"/>
        <v>2</v>
      </c>
      <c r="J50" s="123">
        <f t="shared" si="10"/>
        <v>32</v>
      </c>
    </row>
    <row r="51" spans="1:10">
      <c r="A51" s="25" t="s">
        <v>13</v>
      </c>
      <c r="B51" s="96">
        <f t="shared" si="0"/>
        <v>1.3322705534046915</v>
      </c>
      <c r="C51" s="102">
        <f>SUM(D51:J51)</f>
        <v>117</v>
      </c>
      <c r="D51" s="25">
        <v>10</v>
      </c>
      <c r="E51" s="25">
        <v>16</v>
      </c>
      <c r="F51" s="25">
        <v>11</v>
      </c>
      <c r="G51" s="25">
        <v>33</v>
      </c>
      <c r="H51" s="25">
        <v>13</v>
      </c>
      <c r="I51" s="25">
        <v>2</v>
      </c>
      <c r="J51" s="25">
        <v>32</v>
      </c>
    </row>
    <row r="52" spans="1:10">
      <c r="A52" s="119" t="s">
        <v>17</v>
      </c>
      <c r="B52" s="97">
        <f t="shared" si="0"/>
        <v>3.4160783420633112E-2</v>
      </c>
      <c r="C52" s="103">
        <f>SUM(D52:J52)</f>
        <v>3</v>
      </c>
      <c r="D52" s="26">
        <v>2</v>
      </c>
      <c r="E52" s="26">
        <v>0</v>
      </c>
      <c r="F52" s="26">
        <v>1</v>
      </c>
      <c r="G52" s="26">
        <v>0</v>
      </c>
      <c r="H52" s="26">
        <v>0</v>
      </c>
      <c r="I52" s="26">
        <v>0</v>
      </c>
      <c r="J52" s="26">
        <v>0</v>
      </c>
    </row>
    <row r="53" spans="1:10">
      <c r="A53" s="132" t="s">
        <v>31</v>
      </c>
      <c r="B53" s="133">
        <f t="shared" si="0"/>
        <v>100</v>
      </c>
      <c r="C53" s="118">
        <f t="shared" ref="C53:I53" si="11">(C50+C39+C29+C18+C15+C5)</f>
        <v>8782</v>
      </c>
      <c r="D53" s="118">
        <f t="shared" si="11"/>
        <v>977</v>
      </c>
      <c r="E53" s="118">
        <f t="shared" si="11"/>
        <v>1233</v>
      </c>
      <c r="F53" s="118">
        <f t="shared" si="11"/>
        <v>1071</v>
      </c>
      <c r="G53" s="118">
        <f t="shared" si="11"/>
        <v>1736</v>
      </c>
      <c r="H53" s="118">
        <f t="shared" si="11"/>
        <v>1331</v>
      </c>
      <c r="I53" s="118">
        <f t="shared" si="11"/>
        <v>1226</v>
      </c>
      <c r="J53" s="118">
        <f>(J50+J39+J29+J18+J15+J5)</f>
        <v>1208</v>
      </c>
    </row>
    <row r="58" spans="1:10">
      <c r="A58" t="s">
        <v>43</v>
      </c>
    </row>
    <row r="59" spans="1:10">
      <c r="G59" s="156" t="s">
        <v>41</v>
      </c>
    </row>
    <row r="60" spans="1:10" s="2" customFormat="1">
      <c r="A60" s="2" t="s">
        <v>29</v>
      </c>
      <c r="B60" s="2" t="s">
        <v>23</v>
      </c>
      <c r="C60" s="2" t="s">
        <v>28</v>
      </c>
      <c r="D60" s="2" t="s">
        <v>38</v>
      </c>
      <c r="E60" s="2" t="s">
        <v>26</v>
      </c>
      <c r="F60" s="2" t="s">
        <v>27</v>
      </c>
      <c r="G60" s="2" t="s">
        <v>30</v>
      </c>
      <c r="H60" s="2" t="s">
        <v>39</v>
      </c>
      <c r="I60" s="2" t="s">
        <v>40</v>
      </c>
      <c r="J60" s="2" t="s">
        <v>40</v>
      </c>
    </row>
    <row r="61" spans="1:10">
      <c r="A61" t="s">
        <v>5</v>
      </c>
      <c r="B61" s="151">
        <v>8.6480063374702922</v>
      </c>
      <c r="C61" s="154">
        <v>655</v>
      </c>
      <c r="D61" s="154">
        <v>77</v>
      </c>
      <c r="E61" s="154">
        <v>92</v>
      </c>
      <c r="F61" s="154">
        <v>76</v>
      </c>
      <c r="G61" s="154">
        <v>154</v>
      </c>
      <c r="H61" s="154">
        <v>140</v>
      </c>
      <c r="I61" s="154">
        <v>116</v>
      </c>
      <c r="J61" s="154">
        <v>116</v>
      </c>
    </row>
    <row r="62" spans="1:10">
      <c r="A62" t="s">
        <v>1</v>
      </c>
      <c r="B62" s="151">
        <v>4.9247425402693423</v>
      </c>
      <c r="C62" s="154">
        <v>373</v>
      </c>
      <c r="D62" s="154">
        <v>16</v>
      </c>
      <c r="E62" s="154">
        <v>71</v>
      </c>
      <c r="F62" s="154">
        <v>60</v>
      </c>
      <c r="G62" s="154">
        <v>123</v>
      </c>
      <c r="H62" s="154">
        <v>39</v>
      </c>
      <c r="I62" s="154">
        <v>64</v>
      </c>
      <c r="J62" s="154">
        <v>64</v>
      </c>
    </row>
    <row r="63" spans="1:10">
      <c r="A63" t="s">
        <v>2</v>
      </c>
      <c r="B63" s="151">
        <v>41.695273303406388</v>
      </c>
      <c r="C63" s="154">
        <v>3158</v>
      </c>
      <c r="D63" s="154">
        <v>475</v>
      </c>
      <c r="E63" s="154">
        <v>556</v>
      </c>
      <c r="F63" s="154">
        <v>402</v>
      </c>
      <c r="G63" s="154">
        <v>630</v>
      </c>
      <c r="H63" s="154">
        <v>567</v>
      </c>
      <c r="I63" s="154">
        <v>528</v>
      </c>
      <c r="J63" s="154">
        <v>528</v>
      </c>
    </row>
    <row r="64" spans="1:10">
      <c r="A64" t="s">
        <v>3</v>
      </c>
      <c r="B64" s="151">
        <v>23.950356482703988</v>
      </c>
      <c r="C64" s="154">
        <v>1814</v>
      </c>
      <c r="D64" s="154">
        <v>206</v>
      </c>
      <c r="E64" s="154">
        <v>313</v>
      </c>
      <c r="F64" s="154">
        <v>304</v>
      </c>
      <c r="G64" s="154">
        <v>438</v>
      </c>
      <c r="H64" s="154">
        <v>301</v>
      </c>
      <c r="I64" s="154">
        <v>252</v>
      </c>
      <c r="J64" s="154">
        <v>252</v>
      </c>
    </row>
    <row r="65" spans="1:10">
      <c r="A65" t="s">
        <v>12</v>
      </c>
      <c r="B65" s="151">
        <v>19.61975178241352</v>
      </c>
      <c r="C65" s="154">
        <v>1486</v>
      </c>
      <c r="D65" s="154">
        <v>191</v>
      </c>
      <c r="E65" s="154">
        <v>185</v>
      </c>
      <c r="F65" s="154">
        <v>217</v>
      </c>
      <c r="G65" s="154">
        <v>358</v>
      </c>
      <c r="H65" s="154">
        <v>271</v>
      </c>
      <c r="I65" s="154">
        <v>264</v>
      </c>
      <c r="J65" s="154">
        <v>264</v>
      </c>
    </row>
    <row r="66" spans="1:10">
      <c r="A66" t="s">
        <v>16</v>
      </c>
      <c r="B66" s="151">
        <v>1.1618695537364669</v>
      </c>
      <c r="C66" s="154">
        <v>88</v>
      </c>
      <c r="D66" s="154">
        <v>12</v>
      </c>
      <c r="E66" s="154">
        <v>16</v>
      </c>
      <c r="F66" s="154">
        <v>12</v>
      </c>
      <c r="G66" s="154">
        <v>33</v>
      </c>
      <c r="H66" s="154">
        <v>13</v>
      </c>
      <c r="I66" s="154">
        <v>2</v>
      </c>
      <c r="J66" s="154">
        <v>2</v>
      </c>
    </row>
    <row r="67" spans="1:10">
      <c r="A67" s="2" t="s">
        <v>31</v>
      </c>
      <c r="B67" s="151">
        <v>100</v>
      </c>
      <c r="C67" s="154">
        <v>7574</v>
      </c>
      <c r="D67" s="154">
        <v>977</v>
      </c>
      <c r="E67" s="154">
        <v>1233</v>
      </c>
      <c r="F67" s="154">
        <v>1071</v>
      </c>
      <c r="G67" s="154">
        <v>1736</v>
      </c>
      <c r="H67" s="154">
        <v>1331</v>
      </c>
      <c r="I67" s="154">
        <v>1226</v>
      </c>
      <c r="J67" s="154">
        <v>1226</v>
      </c>
    </row>
  </sheetData>
  <mergeCells count="2">
    <mergeCell ref="A2:F2"/>
    <mergeCell ref="A1:F1"/>
  </mergeCells>
  <printOptions horizontalCentered="1"/>
  <pageMargins left="0.31496062992125984" right="0.19685039370078741" top="0.39370078740157483" bottom="0.3937007874015748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FEVEREIRO</vt:lpstr>
      <vt:lpstr>MARÇO</vt:lpstr>
      <vt:lpstr>RESUMO_USO</vt:lpstr>
      <vt:lpstr>ABRIL</vt:lpstr>
      <vt:lpstr>RESUMO_ATO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 Daruiz Borsari</dc:creator>
  <cp:lastModifiedBy>Luiz Fernando Carneseca</cp:lastModifiedBy>
  <cp:lastPrinted>2017-08-23T13:42:22Z</cp:lastPrinted>
  <dcterms:created xsi:type="dcterms:W3CDTF">2017-01-30T10:59:51Z</dcterms:created>
  <dcterms:modified xsi:type="dcterms:W3CDTF">2017-11-21T20:04:59Z</dcterms:modified>
</cp:coreProperties>
</file>